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A:\10_Active_Citizens_Fund\17_I_kvietimas_gautos paraiskos\Instrukcijos išsamios paraiškos pildymui\Į svetainę\"/>
    </mc:Choice>
  </mc:AlternateContent>
  <bookViews>
    <workbookView xWindow="0" yWindow="0" windowWidth="19200" windowHeight="7050"/>
  </bookViews>
  <sheets>
    <sheet name="Biudžetas" sheetId="6" r:id="rId1"/>
    <sheet name="Kontrolinė lentelė" sheetId="7" r:id="rId2"/>
    <sheet name="kategorijų sąrašas" sheetId="8" state="hidden" r:id="rId3"/>
  </sheets>
  <externalReferences>
    <externalReference r:id="rId4"/>
  </externalReferences>
  <definedNames>
    <definedName name="Account">[1]!Table3[Account]</definedName>
    <definedName name="CodeActivity">[1]!Table58[code]</definedName>
    <definedName name="CodeClass">[1]!Table71[code]</definedName>
    <definedName name="CodeDonor">[1]!Table70[code]</definedName>
    <definedName name="CodeSubOffice">[1]!Table4[Location ID]</definedName>
    <definedName name="CostCenter">[1]!Table412[code]</definedName>
    <definedName name="CurList">[1]!Table20[Currencies]</definedName>
    <definedName name="DonorCode">[1]!Table27[DonorCode]</definedName>
    <definedName name="DonorName">[1]!Table27[DonorName]</definedName>
    <definedName name="OneZero">[1]_SetUP!$I$70:$I$71</definedName>
    <definedName name="_xlnm.Print_Area" localSheetId="0">Biudžetas!$A$1:$H$226</definedName>
    <definedName name="_xlnm.Print_Area" localSheetId="1">'Kontrolinė lentelė'!$A$1:$M$15</definedName>
    <definedName name="ProjectList">[1]!Table214[Project]</definedName>
    <definedName name="QQQQQQ">[1]!Table3[Account]</definedName>
    <definedName name="QQQwww">[1]!Table58[code]</definedName>
    <definedName name="ResNO">[1]!Table2[ResID]</definedName>
    <definedName name="Site">[1]!Table41213[code]</definedName>
    <definedName name="SubOffice">[1]!Table4[Lacation Name]</definedName>
    <definedName name="UnitCode">[1]!Table46[UnitCode]</definedName>
    <definedName name="UnitName">[1]!Table46[Name]</definedName>
    <definedName name="UnitType">[1]!Table1[Units Name]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4" i="6" l="1"/>
  <c r="E234" i="6"/>
  <c r="F232" i="6"/>
  <c r="E232" i="6"/>
  <c r="F230" i="6"/>
  <c r="E230" i="6"/>
  <c r="G201" i="6" l="1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5" i="6" l="1"/>
  <c r="G37" i="6"/>
  <c r="D6" i="7" s="1"/>
  <c r="J3" i="7"/>
  <c r="I3" i="7"/>
  <c r="H3" i="7"/>
  <c r="G3" i="7"/>
  <c r="F3" i="7"/>
  <c r="E3" i="7"/>
  <c r="D3" i="7"/>
  <c r="G200" i="6" l="1"/>
  <c r="G41" i="6" l="1"/>
  <c r="G63" i="6"/>
  <c r="G16" i="6"/>
  <c r="G39" i="6"/>
  <c r="G177" i="6"/>
  <c r="D7" i="7"/>
  <c r="G40" i="6"/>
  <c r="G15" i="6"/>
  <c r="G198" i="6" l="1"/>
  <c r="I6" i="7"/>
  <c r="H6" i="7"/>
  <c r="G6" i="7"/>
  <c r="C7" i="7"/>
  <c r="G14" i="6"/>
  <c r="C6" i="7" s="1"/>
  <c r="G13" i="6"/>
  <c r="G38" i="6"/>
  <c r="G36" i="6"/>
  <c r="E7" i="7"/>
  <c r="G62" i="6"/>
  <c r="G61" i="6"/>
  <c r="G60" i="6"/>
  <c r="G59" i="6"/>
  <c r="G85" i="6"/>
  <c r="G84" i="6"/>
  <c r="G83" i="6"/>
  <c r="G82" i="6"/>
  <c r="G108" i="6"/>
  <c r="G107" i="6"/>
  <c r="G106" i="6"/>
  <c r="G105" i="6"/>
  <c r="G133" i="6"/>
  <c r="G132" i="6"/>
  <c r="G131" i="6"/>
  <c r="G130" i="6"/>
  <c r="G129" i="6"/>
  <c r="G128" i="6"/>
  <c r="G156" i="6"/>
  <c r="G155" i="6"/>
  <c r="G154" i="6"/>
  <c r="G153" i="6"/>
  <c r="G152" i="6"/>
  <c r="G151" i="6"/>
  <c r="G176" i="6"/>
  <c r="G175" i="6"/>
  <c r="G174" i="6"/>
  <c r="G197" i="6"/>
  <c r="G199" i="6"/>
  <c r="K6" i="7"/>
  <c r="H8" i="7"/>
  <c r="G11" i="7"/>
  <c r="J6" i="7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I12" i="7"/>
  <c r="J12" i="7"/>
  <c r="K12" i="7"/>
  <c r="E6" i="7"/>
  <c r="F6" i="7"/>
  <c r="F7" i="7"/>
  <c r="G7" i="7"/>
  <c r="H7" i="7"/>
  <c r="D8" i="7"/>
  <c r="E8" i="7"/>
  <c r="F8" i="7"/>
  <c r="G8" i="7"/>
  <c r="D9" i="7"/>
  <c r="E9" i="7"/>
  <c r="F9" i="7"/>
  <c r="G9" i="7"/>
  <c r="H9" i="7"/>
  <c r="D10" i="7"/>
  <c r="E10" i="7"/>
  <c r="F10" i="7"/>
  <c r="G10" i="7"/>
  <c r="H10" i="7"/>
  <c r="D11" i="7"/>
  <c r="E11" i="7"/>
  <c r="F11" i="7"/>
  <c r="H11" i="7"/>
  <c r="D12" i="7"/>
  <c r="E12" i="7"/>
  <c r="F12" i="7"/>
  <c r="G12" i="7"/>
  <c r="H12" i="7"/>
  <c r="C8" i="7"/>
  <c r="C9" i="7"/>
  <c r="C10" i="7"/>
  <c r="C11" i="7"/>
  <c r="C12" i="7"/>
  <c r="G56" i="6" l="1"/>
  <c r="L6" i="7"/>
  <c r="G79" i="6"/>
  <c r="G33" i="6"/>
  <c r="G171" i="6"/>
  <c r="G148" i="6"/>
  <c r="G194" i="6"/>
  <c r="G125" i="6"/>
  <c r="G102" i="6"/>
  <c r="L10" i="7"/>
  <c r="L9" i="7"/>
  <c r="L12" i="7"/>
  <c r="L8" i="7"/>
  <c r="L7" i="7"/>
  <c r="G223" i="6" l="1"/>
  <c r="G196" i="6"/>
  <c r="J5" i="7"/>
  <c r="I5" i="7"/>
  <c r="H5" i="7"/>
  <c r="G5" i="7"/>
  <c r="F5" i="7"/>
  <c r="E5" i="7"/>
  <c r="D5" i="7"/>
  <c r="D4" i="7" s="1"/>
  <c r="G216" i="6" l="1"/>
  <c r="G224" i="6" s="1"/>
  <c r="K11" i="7"/>
  <c r="L11" i="7" s="1"/>
  <c r="K5" i="7"/>
  <c r="D14" i="7"/>
  <c r="H4" i="7"/>
  <c r="H14" i="7" s="1"/>
  <c r="I4" i="7"/>
  <c r="I14" i="7" s="1"/>
  <c r="J4" i="7"/>
  <c r="J14" i="7" s="1"/>
  <c r="E4" i="7"/>
  <c r="E14" i="7" s="1"/>
  <c r="F4" i="7"/>
  <c r="F14" i="7" s="1"/>
  <c r="G4" i="7"/>
  <c r="G14" i="7" s="1"/>
  <c r="C5" i="7"/>
  <c r="C4" i="7" s="1"/>
  <c r="K4" i="7" l="1"/>
  <c r="K14" i="7" s="1"/>
  <c r="L5" i="7"/>
  <c r="G219" i="6" s="1"/>
  <c r="C14" i="7"/>
  <c r="L4" i="7" l="1"/>
  <c r="L13" i="7" l="1"/>
  <c r="H22" i="7" s="1"/>
  <c r="G225" i="6"/>
  <c r="I22" i="7" l="1"/>
  <c r="L14" i="7"/>
  <c r="I15" i="7" l="1"/>
  <c r="C15" i="7"/>
  <c r="M12" i="7"/>
  <c r="L15" i="7"/>
  <c r="D15" i="7"/>
  <c r="M8" i="7"/>
  <c r="M13" i="7"/>
  <c r="M9" i="7"/>
  <c r="F15" i="7"/>
  <c r="M10" i="7"/>
  <c r="M6" i="7"/>
  <c r="H20" i="7" s="1"/>
  <c r="E15" i="7"/>
  <c r="M7" i="7"/>
  <c r="G15" i="7"/>
  <c r="M4" i="7"/>
  <c r="J15" i="7"/>
  <c r="M5" i="7"/>
  <c r="M14" i="7"/>
  <c r="H15" i="7"/>
  <c r="K15" i="7"/>
  <c r="M11" i="7"/>
  <c r="G217" i="6"/>
  <c r="G220" i="6" s="1"/>
  <c r="G222" i="6"/>
  <c r="H24" i="7" l="1"/>
  <c r="I24" i="7" s="1"/>
  <c r="H232" i="6"/>
  <c r="G232" i="6"/>
  <c r="G230" i="6" l="1"/>
  <c r="I20" i="7"/>
  <c r="H230" i="6" s="1"/>
  <c r="G234" i="6"/>
  <c r="N13" i="7"/>
  <c r="N6" i="7" l="1"/>
  <c r="H234" i="6"/>
  <c r="K16" i="7"/>
</calcChain>
</file>

<file path=xl/sharedStrings.xml><?xml version="1.0" encoding="utf-8"?>
<sst xmlns="http://schemas.openxmlformats.org/spreadsheetml/2006/main" count="287" uniqueCount="271">
  <si>
    <t>Projekto pavadinimas:</t>
  </si>
  <si>
    <t>Projekto koncepcijos numeris:</t>
  </si>
  <si>
    <t>Pareiškėjo pavadinimas:</t>
  </si>
  <si>
    <t>Vienetų skaičius
(a)</t>
  </si>
  <si>
    <t>Bendra suma (€) 
(a) x (b)</t>
  </si>
  <si>
    <t>Bendrų projekto išlaidų %</t>
  </si>
  <si>
    <t>Bendro projekto biudžeto %</t>
  </si>
  <si>
    <t>Eilės Nr.</t>
  </si>
  <si>
    <t>1.1</t>
  </si>
  <si>
    <t>1.2</t>
  </si>
  <si>
    <t>1.3</t>
  </si>
  <si>
    <t>1.4</t>
  </si>
  <si>
    <t>1.5</t>
  </si>
  <si>
    <t>1.6</t>
  </si>
  <si>
    <t>1.7</t>
  </si>
  <si>
    <t>1.1.2</t>
  </si>
  <si>
    <t>2.</t>
  </si>
  <si>
    <t xml:space="preserve">Už veiklos įgyvendinimą atsakinga organizacija: </t>
  </si>
  <si>
    <t xml:space="preserve">Eilės Nr. </t>
  </si>
  <si>
    <t>IŠ VISO TIESIOGINĖMS PROJEKTO IŠLAIDOMS (1)</t>
  </si>
  <si>
    <t>IŠ VISO NETIESIOGINĖMS PROJEKTO IŠLAIDOMS (2)</t>
  </si>
  <si>
    <t>1.1.1</t>
  </si>
  <si>
    <t>Iš viso projekto administravimui</t>
  </si>
  <si>
    <t xml:space="preserve">Iš viso veiklai Nr.  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</si>
  <si>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</si>
  <si>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</si>
  <si>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</si>
  <si>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</si>
  <si>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</si>
  <si>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</si>
  <si>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</si>
  <si>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</si>
  <si>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</si>
  <si>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</si>
  <si>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</si>
  <si>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</si>
  <si>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</si>
  <si>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</si>
  <si>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</si>
  <si>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</si>
  <si>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</si>
  <si>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</si>
  <si>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1.3.4</t>
  </si>
  <si>
    <t>1.1.8</t>
  </si>
  <si>
    <t>1.1.9</t>
  </si>
  <si>
    <t>Išlaidų pavadinimas</t>
  </si>
  <si>
    <t xml:space="preserve">Personalo ir savanorių kelionės išlaidos - Gairės p. 3.9.2.1 </t>
  </si>
  <si>
    <t xml:space="preserve">Išlaidos prekėms ir priemonėms - Gairės p. 3.9.2.1 </t>
  </si>
  <si>
    <t>1.8</t>
  </si>
  <si>
    <t>1.</t>
  </si>
  <si>
    <t>TIESIOGINĖS IŠLAIDOS</t>
  </si>
  <si>
    <t>Iš viso tinkamų išlaidų</t>
  </si>
  <si>
    <t>1.4.1</t>
  </si>
  <si>
    <t>1.4.2</t>
  </si>
  <si>
    <t>1.4.3</t>
  </si>
  <si>
    <t>1.5.1</t>
  </si>
  <si>
    <t>1.5.2</t>
  </si>
  <si>
    <t>1.5.3</t>
  </si>
  <si>
    <t>1.6.1</t>
  </si>
  <si>
    <t>1.6.2</t>
  </si>
  <si>
    <t>1.6.3</t>
  </si>
  <si>
    <t>1.7.1</t>
  </si>
  <si>
    <t>1.7.2</t>
  </si>
  <si>
    <t>1.7.3</t>
  </si>
  <si>
    <t>Iš viso</t>
  </si>
  <si>
    <t>1.7.4</t>
  </si>
  <si>
    <t>1.1.10</t>
  </si>
  <si>
    <t xml:space="preserve">1.3. Veikla Nr. </t>
  </si>
  <si>
    <t xml:space="preserve">Už veiklos įgyvendinimą atsakinga organizacija:  </t>
  </si>
  <si>
    <t>1.3.5</t>
  </si>
  <si>
    <t>1.3.6</t>
  </si>
  <si>
    <t>1.3.7</t>
  </si>
  <si>
    <t>1.3.8</t>
  </si>
  <si>
    <t>1.3.9</t>
  </si>
  <si>
    <t>1.3.10</t>
  </si>
  <si>
    <t xml:space="preserve">1.4. Veikla Nr. </t>
  </si>
  <si>
    <t>1.4.4</t>
  </si>
  <si>
    <t>1.4.5</t>
  </si>
  <si>
    <t>1.4.6</t>
  </si>
  <si>
    <t>1.4.7</t>
  </si>
  <si>
    <t>1.4.8</t>
  </si>
  <si>
    <t>1.4.9</t>
  </si>
  <si>
    <t>1.4.10</t>
  </si>
  <si>
    <t xml:space="preserve">1.5. Veikla Nr. </t>
  </si>
  <si>
    <t>1.5.4</t>
  </si>
  <si>
    <t>1.5.5</t>
  </si>
  <si>
    <t>1.5.6</t>
  </si>
  <si>
    <t>1.5.7</t>
  </si>
  <si>
    <t>1.5.8</t>
  </si>
  <si>
    <t>1.5.9</t>
  </si>
  <si>
    <t>1.5.10</t>
  </si>
  <si>
    <t>1.6.4</t>
  </si>
  <si>
    <t>1.6.5</t>
  </si>
  <si>
    <t>1.6.6</t>
  </si>
  <si>
    <t>1.6.7</t>
  </si>
  <si>
    <t>1.6.8</t>
  </si>
  <si>
    <t>1.6.9</t>
  </si>
  <si>
    <t>1.6.10</t>
  </si>
  <si>
    <t>1.7.5</t>
  </si>
  <si>
    <t>1.7.6</t>
  </si>
  <si>
    <t>1.7.7</t>
  </si>
  <si>
    <t>1.7.8</t>
  </si>
  <si>
    <t>1.7.9</t>
  </si>
  <si>
    <t>1.7.10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</si>
  <si>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</si>
  <si>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</si>
  <si>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</si>
  <si>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</si>
  <si>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</si>
  <si>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</si>
  <si>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</si>
  <si>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</si>
  <si>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</si>
  <si>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</si>
  <si>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</si>
  <si>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</si>
  <si>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</si>
  <si>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</si>
  <si>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</si>
  <si>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</si>
  <si>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</si>
  <si>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</si>
  <si>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</si>
  <si>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</si>
  <si>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€</t>
  </si>
  <si>
    <t>Projekto trukmė (mėn.):</t>
  </si>
  <si>
    <r>
      <t>1.9. Išlaidos, skirtos organizacijos gebėjimų stiprinimo veiklai (</t>
    </r>
    <r>
      <rPr>
        <b/>
        <u/>
        <sz val="9"/>
        <rFont val="Calibri"/>
        <family val="2"/>
        <scheme val="minor"/>
      </rPr>
      <t>nepildoma teikiant 5 poveikio srities paraiškas</t>
    </r>
    <r>
      <rPr>
        <b/>
        <sz val="9"/>
        <rFont val="Calibri"/>
        <family val="2"/>
        <scheme val="minor"/>
      </rPr>
      <t>)
Projekto vykdytojas privalo 10-15 % bendro projekto biudžeto skirti savo organizacijos gebėjimų stiprinimo veikloms. Plačiau: Gairių p. 3.7</t>
    </r>
  </si>
  <si>
    <t xml:space="preserve">Išlaidos personalui  - Gairės p. 3.9.2.1 </t>
  </si>
  <si>
    <t xml:space="preserve">Nuosavas indėlis savanoriško darbo valandomis - Gairės p. 3.9.1 </t>
  </si>
  <si>
    <t xml:space="preserve">Ilgalaikio turto nusidėvėjimas  - Gairės p. 3.9.2.1 </t>
  </si>
  <si>
    <t xml:space="preserve">Ilgalaikio turto įsigijimo išlaidos - Gairės p. 3.9.2.1 </t>
  </si>
  <si>
    <t xml:space="preserve">Išlaidos paslaugoms - Gairės p. 3.9.2.1 </t>
  </si>
  <si>
    <t xml:space="preserve">Kitos išlaidos  (informacinėms, viešinimo, vertimo, vertinimo, audito ar išlaidų sertifikavimo paslaugoms, banko mokesčiai ir pan.) - Gairės p. 3.9.2.1 </t>
  </si>
  <si>
    <t>Išlaidų kategorija (pasirinkite iš išskleidžiamo meniu)</t>
  </si>
  <si>
    <t>Vienetas 
(vnt., diena, mėn., dalyvis, kompl. ir t.t.)</t>
  </si>
  <si>
    <t xml:space="preserve">Vieneto kaina (€)
(b) </t>
  </si>
  <si>
    <t>Pagrindimas</t>
  </si>
  <si>
    <t>iki 15% personalo išlaidų ir nuosavo indėlio savanoriško darbo valandomis</t>
  </si>
  <si>
    <t>NETIESIOGINĖS IŠLAIDOS - Gairės p. 3.9.2.2</t>
  </si>
  <si>
    <t>Nuosavas indėlis savanoriško darbo valandomis</t>
  </si>
  <si>
    <t>Išlaidos personalui</t>
  </si>
  <si>
    <t>Personalo ir savanorių kelionės išlaidos</t>
  </si>
  <si>
    <t>Ilgalaikio turto nusidėvėjimas</t>
  </si>
  <si>
    <t>Ilgalaikio turto įsigijimo išlaidos</t>
  </si>
  <si>
    <t>Išlaidos prekėms ir priemonėms</t>
  </si>
  <si>
    <t>Išlaidos paslaugoms</t>
  </si>
  <si>
    <t>Kitos išlaidos</t>
  </si>
  <si>
    <t>IŠLAIDŲ KATEGORIJA</t>
  </si>
  <si>
    <t xml:space="preserve">1.8. Veikla Nr. </t>
  </si>
  <si>
    <t xml:space="preserve">1.9. Išlaidos, skirtos organizacijos gebėjimų stiprinimui </t>
  </si>
  <si>
    <t>Išlaidų kategorijų pavadinimai:</t>
  </si>
  <si>
    <t xml:space="preserve">1.2. Veikla Nr. </t>
  </si>
  <si>
    <t>1.1. Projekto administravimas</t>
  </si>
  <si>
    <t>BENDROS PROJEKTO IŠLAIDOS (1+2):</t>
  </si>
  <si>
    <t>Iš viso projekto veiklų vykdymo išlaidoms (€):</t>
  </si>
  <si>
    <t>Iš viso veiklai</t>
  </si>
  <si>
    <t>Iš viso gebėjimų stiprinimo veiklai</t>
  </si>
  <si>
    <t xml:space="preserve">1.6. Veikla Nr. </t>
  </si>
  <si>
    <t xml:space="preserve">1.7. Veikla Nr. </t>
  </si>
  <si>
    <t>Iš viso gebėjimų stiprinimo veiklos išlaidoms  (€):</t>
  </si>
  <si>
    <t>Iš viso netiesioginėms išlaidoms  (€):</t>
  </si>
  <si>
    <r>
      <t>Iš viso projekto administravimo išlaidoms (</t>
    </r>
    <r>
      <rPr>
        <sz val="10"/>
        <rFont val="Calibri"/>
        <family val="2"/>
      </rPr>
      <t>€):</t>
    </r>
  </si>
  <si>
    <r>
      <t>1. TIESIOGINĖS IŠLAIDOS -</t>
    </r>
    <r>
      <rPr>
        <b/>
        <i/>
        <sz val="11"/>
        <rFont val="Calibri"/>
        <family val="2"/>
        <scheme val="minor"/>
      </rPr>
      <t xml:space="preserve"> Gairės pareiškėjams (toliau - Gairės) p. 3.9.2.1.</t>
    </r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</si>
  <si>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</si>
  <si>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</si>
  <si>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</si>
  <si>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</si>
  <si>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</si>
  <si>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</si>
  <si>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</si>
  <si>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</si>
  <si>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</si>
  <si>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</si>
  <si>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</si>
  <si>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</si>
  <si>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</si>
  <si>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</si>
  <si>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</si>
  <si>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</si>
  <si>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</si>
  <si>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</si>
  <si>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</si>
  <si>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</si>
  <si>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</si>
  <si>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</si>
  <si>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</si>
  <si>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</si>
  <si>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</si>
  <si>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</si>
  <si>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</si>
  <si>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</si>
  <si>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</si>
  <si>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</si>
  <si>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</si>
  <si>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</si>
  <si>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</si>
  <si>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</si>
  <si>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</si>
  <si>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</si>
  <si>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</si>
  <si>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</si>
  <si>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</si>
  <si>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</si>
  <si>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</si>
  <si>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</si>
  <si>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</si>
  <si>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</si>
  <si>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</si>
  <si>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</si>
  <si>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</si>
  <si>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</si>
  <si>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</si>
  <si>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</si>
  <si>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</si>
  <si>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</si>
  <si>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</si>
  <si>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</si>
  <si>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</si>
  <si>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</si>
  <si>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</si>
  <si>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</si>
  <si>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</si>
  <si>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</si>
  <si>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</si>
  <si>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</si>
  <si>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</si>
  <si>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</si>
  <si>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</si>
  <si>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</si>
  <si>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</si>
  <si>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</si>
  <si>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</si>
  <si>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</si>
  <si>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1.8.11</t>
  </si>
  <si>
    <t>1.8.12</t>
  </si>
  <si>
    <t>1.8.13</t>
  </si>
  <si>
    <t>1.8.14</t>
  </si>
  <si>
    <t>1.8.15</t>
  </si>
  <si>
    <t>1.8.16</t>
  </si>
  <si>
    <t>1.8.17</t>
  </si>
  <si>
    <t>1.8.18</t>
  </si>
  <si>
    <t>1.8.19</t>
  </si>
  <si>
    <t>1.8.20</t>
  </si>
  <si>
    <t>1.9.11</t>
  </si>
  <si>
    <t>1.9.12</t>
  </si>
  <si>
    <t>1.9.13</t>
  </si>
  <si>
    <t>1.9.14</t>
  </si>
  <si>
    <t>1.9.15</t>
  </si>
  <si>
    <t>1.9.16</t>
  </si>
  <si>
    <t>1.9.17</t>
  </si>
  <si>
    <t>1.9.18</t>
  </si>
  <si>
    <t>1.9.19</t>
  </si>
  <si>
    <t>1.9.20</t>
  </si>
  <si>
    <t>Jūsų projekto</t>
  </si>
  <si>
    <t>Leidžiama iki</t>
  </si>
  <si>
    <t>Leidžiama nuo</t>
  </si>
  <si>
    <t>Kai kurių išlaidų leidžiamų dydžių kontrolė</t>
  </si>
  <si>
    <t>Nuosavas indėlis savanoriško darbo valandomis (% viso biudžeto)</t>
  </si>
  <si>
    <t>Netiesioginės išlaidos (% personalo išlaidų ir indėlio savanorišku darbu)</t>
  </si>
  <si>
    <t>Gebėjimų stiprinimo veikla (% viso biudžeto)</t>
  </si>
  <si>
    <t>Leidžiama         nuo</t>
  </si>
  <si>
    <t>Leidžiama             iki</t>
  </si>
  <si>
    <t>Jūsų            projekto</t>
  </si>
  <si>
    <t>PRIEDAS NR. 3a: DIDELĖS AR VIDUTINĖS APIMTIES PROJEKTO BIUDŽETAS</t>
  </si>
  <si>
    <r>
      <t>2. NETIESIOGINĖS IŠLAIDOS - Gairės p.</t>
    </r>
    <r>
      <rPr>
        <b/>
        <i/>
        <sz val="11"/>
        <rFont val="Calibri"/>
        <family val="2"/>
        <scheme val="minor"/>
      </rPr>
      <t xml:space="preserve"> 3.9.2.2.</t>
    </r>
  </si>
  <si>
    <t xml:space="preserve">  €,  %</t>
  </si>
  <si>
    <t xml:space="preserve">Už veiklos įgyvendinimą atsakinga organizacija:     </t>
  </si>
  <si>
    <t>Bendra projekto vertė (100 %):</t>
  </si>
  <si>
    <t>Prašomo finansavimo dydis (iki 90 %):</t>
  </si>
  <si>
    <t>Nuosavas piniginis indėlis:</t>
  </si>
  <si>
    <t>Nuosavas indėlis savanoriško darbo valandomis (iki 5 %):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</si>
</sst>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#,##0.00\ &quot;€&quot;;[Red]\-#,##0.00\ &quot;€&quot;"/>
    <numFmt numFmtId="164" formatCode="_ * #,##0.00_ ;_ * \-#,##0.00_ ;_ * &quot;-&quot;??_ ;_ @_ 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[$€-2]\ * #,##0.00_ ;_ [$€-2]\ * \-#,##0.00_ ;_ [$€-2]\ * &quot;-&quot;??_ "/>
    <numFmt numFmtId="169" formatCode="_(&quot;$&quot;\ * #,##0.00_);_(&quot;$&quot;\ * \(#,##0.00\);_(&quot;$&quot;\ * &quot;-&quot;??_);_(@_)"/>
    <numFmt numFmtId="170" formatCode="#,##0.0"/>
    <numFmt numFmtId="171" formatCode="#,##0.00;\-#,##0.00;\-;@"/>
    <numFmt numFmtId="172" formatCode="0.0%;\-0.0%;\-;@"/>
    <numFmt numFmtId="173" formatCode="0.000"/>
    <numFmt numFmtId="174" formatCode="0.000%"/>
    <numFmt numFmtId="175" formatCode="#,##0.000;\-#,##0.000;\-;@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i/>
      <sz val="8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002060"/>
      <name val="Calibri"/>
      <family val="2"/>
      <charset val="186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"/>
      <color rgb="FFFF0000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b/>
      <sz val="1"/>
      <color rgb="FFFF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"/>
      <color rgb="FF00B05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1" applyNumberFormat="0" applyAlignment="0" applyProtection="0"/>
    <xf numFmtId="0" fontId="8" fillId="21" borderId="2" applyNumberFormat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Fill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 applyFill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 applyFill="0"/>
    <xf numFmtId="0" fontId="9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23" borderId="7" applyNumberFormat="0" applyFont="0" applyAlignment="0" applyProtection="0"/>
    <xf numFmtId="0" fontId="4" fillId="23" borderId="7" applyNumberFormat="0" applyFont="0" applyAlignment="0" applyProtection="0"/>
    <xf numFmtId="0" fontId="18" fillId="8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55">
    <xf numFmtId="0" fontId="0" fillId="0" borderId="0" xfId="0"/>
    <xf numFmtId="0" fontId="22" fillId="0" borderId="0" xfId="0" applyFont="1"/>
    <xf numFmtId="0" fontId="23" fillId="0" borderId="0" xfId="0" applyFont="1"/>
    <xf numFmtId="0" fontId="27" fillId="0" borderId="0" xfId="0" applyFont="1"/>
    <xf numFmtId="0" fontId="31" fillId="0" borderId="0" xfId="0" applyFont="1"/>
    <xf numFmtId="0" fontId="25" fillId="0" borderId="0" xfId="0" applyFont="1" applyBorder="1" applyAlignment="1"/>
    <xf numFmtId="0" fontId="25" fillId="0" borderId="0" xfId="0" quotePrefix="1" applyFont="1" applyBorder="1" applyAlignment="1"/>
    <xf numFmtId="8" fontId="26" fillId="0" borderId="0" xfId="0" applyNumberFormat="1" applyFont="1" applyBorder="1" applyAlignment="1"/>
    <xf numFmtId="0" fontId="26" fillId="0" borderId="0" xfId="0" applyFont="1" applyBorder="1" applyAlignment="1"/>
    <xf numFmtId="9" fontId="26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1" fillId="0" borderId="0" xfId="0" applyFont="1" applyFill="1"/>
    <xf numFmtId="0" fontId="31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0" fillId="28" borderId="10" xfId="0" applyFont="1" applyFill="1" applyBorder="1" applyAlignment="1">
      <alignment horizontal="center" vertical="center" wrapText="1"/>
    </xf>
    <xf numFmtId="0" fontId="37" fillId="27" borderId="13" xfId="0" applyFont="1" applyFill="1" applyBorder="1" applyAlignment="1">
      <alignment horizontal="left" vertical="center" wrapText="1"/>
    </xf>
    <xf numFmtId="0" fontId="37" fillId="27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7" fillId="27" borderId="15" xfId="0" applyFont="1" applyFill="1" applyBorder="1" applyAlignment="1">
      <alignment horizontal="left" vertical="center" wrapText="1"/>
    </xf>
    <xf numFmtId="0" fontId="37" fillId="27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vertical="center" wrapText="1"/>
    </xf>
    <xf numFmtId="0" fontId="23" fillId="0" borderId="0" xfId="0" applyFont="1" applyFill="1" applyBorder="1"/>
    <xf numFmtId="171" fontId="39" fillId="0" borderId="10" xfId="0" applyNumberFormat="1" applyFont="1" applyFill="1" applyBorder="1" applyAlignment="1">
      <alignment horizontal="center" vertical="center"/>
    </xf>
    <xf numFmtId="171" fontId="40" fillId="27" borderId="10" xfId="0" applyNumberFormat="1" applyFont="1" applyFill="1" applyBorder="1" applyAlignment="1">
      <alignment horizontal="center" vertical="center"/>
    </xf>
    <xf numFmtId="172" fontId="39" fillId="27" borderId="18" xfId="656" applyNumberFormat="1" applyFont="1" applyFill="1" applyBorder="1" applyAlignment="1">
      <alignment horizontal="center" vertical="center"/>
    </xf>
    <xf numFmtId="0" fontId="41" fillId="0" borderId="0" xfId="0" applyFont="1"/>
    <xf numFmtId="0" fontId="42" fillId="26" borderId="17" xfId="0" applyFont="1" applyFill="1" applyBorder="1" applyAlignment="1">
      <alignment horizontal="left" vertical="center" wrapText="1"/>
    </xf>
    <xf numFmtId="0" fontId="42" fillId="26" borderId="10" xfId="0" applyFont="1" applyFill="1" applyBorder="1" applyAlignment="1">
      <alignment horizontal="left" wrapText="1"/>
    </xf>
    <xf numFmtId="171" fontId="43" fillId="26" borderId="10" xfId="0" applyNumberFormat="1" applyFont="1" applyFill="1" applyBorder="1" applyAlignment="1">
      <alignment horizontal="center" vertical="center" wrapText="1"/>
    </xf>
    <xf numFmtId="171" fontId="43" fillId="27" borderId="10" xfId="0" applyNumberFormat="1" applyFont="1" applyFill="1" applyBorder="1" applyAlignment="1">
      <alignment horizontal="center" vertical="center" wrapText="1"/>
    </xf>
    <xf numFmtId="172" fontId="43" fillId="27" borderId="18" xfId="656" applyNumberFormat="1" applyFont="1" applyFill="1" applyBorder="1" applyAlignment="1">
      <alignment horizontal="center" vertical="center" wrapText="1"/>
    </xf>
    <xf numFmtId="0" fontId="44" fillId="0" borderId="0" xfId="0" applyFont="1"/>
    <xf numFmtId="0" fontId="45" fillId="26" borderId="17" xfId="0" applyFont="1" applyFill="1" applyBorder="1" applyAlignment="1">
      <alignment vertical="center" wrapText="1"/>
    </xf>
    <xf numFmtId="0" fontId="45" fillId="26" borderId="10" xfId="0" applyFont="1" applyFill="1" applyBorder="1" applyAlignment="1">
      <alignment vertical="center" wrapText="1"/>
    </xf>
    <xf numFmtId="171" fontId="46" fillId="27" borderId="10" xfId="0" applyNumberFormat="1" applyFont="1" applyFill="1" applyBorder="1" applyAlignment="1">
      <alignment horizontal="center" vertical="center"/>
    </xf>
    <xf numFmtId="172" fontId="46" fillId="27" borderId="18" xfId="656" applyNumberFormat="1" applyFont="1" applyFill="1" applyBorder="1" applyAlignment="1">
      <alignment horizontal="center" vertical="center"/>
    </xf>
    <xf numFmtId="0" fontId="47" fillId="0" borderId="0" xfId="0" applyFont="1"/>
    <xf numFmtId="172" fontId="43" fillId="27" borderId="22" xfId="656" applyNumberFormat="1" applyFont="1" applyFill="1" applyBorder="1" applyAlignment="1">
      <alignment horizontal="center" vertical="center" wrapText="1"/>
    </xf>
    <xf numFmtId="170" fontId="43" fillId="27" borderId="23" xfId="0" applyNumberFormat="1" applyFont="1" applyFill="1" applyBorder="1" applyAlignment="1">
      <alignment horizontal="center" vertical="center" wrapText="1"/>
    </xf>
    <xf numFmtId="171" fontId="46" fillId="26" borderId="11" xfId="0" applyNumberFormat="1" applyFont="1" applyFill="1" applyBorder="1" applyAlignment="1">
      <alignment vertical="center"/>
    </xf>
    <xf numFmtId="171" fontId="46" fillId="26" borderId="24" xfId="0" applyNumberFormat="1" applyFont="1" applyFill="1" applyBorder="1" applyAlignment="1">
      <alignment vertical="center"/>
    </xf>
    <xf numFmtId="171" fontId="46" fillId="26" borderId="14" xfId="0" applyNumberFormat="1" applyFont="1" applyFill="1" applyBorder="1" applyAlignment="1">
      <alignment vertical="center"/>
    </xf>
    <xf numFmtId="0" fontId="48" fillId="0" borderId="0" xfId="0" applyFont="1" applyBorder="1"/>
    <xf numFmtId="173" fontId="23" fillId="0" borderId="0" xfId="0" applyNumberFormat="1" applyFont="1"/>
    <xf numFmtId="0" fontId="49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1" fillId="0" borderId="0" xfId="0" applyFont="1"/>
    <xf numFmtId="0" fontId="50" fillId="0" borderId="0" xfId="0" applyFont="1" applyBorder="1"/>
    <xf numFmtId="0" fontId="37" fillId="27" borderId="13" xfId="0" applyFont="1" applyFill="1" applyBorder="1" applyAlignment="1" applyProtection="1">
      <alignment horizontal="center" vertical="center" wrapText="1"/>
    </xf>
    <xf numFmtId="171" fontId="53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quotePrefix="1" applyFont="1" applyBorder="1" applyAlignment="1">
      <alignment horizontal="center"/>
    </xf>
    <xf numFmtId="8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9" fontId="26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32" fillId="0" borderId="0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quotePrefix="1" applyFont="1" applyBorder="1" applyAlignment="1">
      <alignment horizontal="right"/>
    </xf>
    <xf numFmtId="8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9" fontId="26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right" wrapText="1"/>
    </xf>
    <xf numFmtId="171" fontId="31" fillId="0" borderId="0" xfId="0" applyNumberFormat="1" applyFont="1" applyAlignment="1">
      <alignment horizontal="right"/>
    </xf>
    <xf numFmtId="171" fontId="55" fillId="25" borderId="10" xfId="0" applyNumberFormat="1" applyFont="1" applyFill="1" applyBorder="1" applyAlignment="1">
      <alignment horizontal="right" vertical="center"/>
    </xf>
    <xf numFmtId="0" fontId="57" fillId="0" borderId="0" xfId="0" applyFont="1"/>
    <xf numFmtId="171" fontId="41" fillId="27" borderId="10" xfId="0" applyNumberFormat="1" applyFont="1" applyFill="1" applyBorder="1" applyAlignment="1">
      <alignment horizontal="right" vertical="center"/>
    </xf>
    <xf numFmtId="171" fontId="57" fillId="0" borderId="10" xfId="0" applyNumberFormat="1" applyFont="1" applyFill="1" applyBorder="1" applyAlignment="1">
      <alignment horizontal="right" vertical="center"/>
    </xf>
    <xf numFmtId="0" fontId="60" fillId="0" borderId="0" xfId="0" applyFont="1"/>
    <xf numFmtId="2" fontId="54" fillId="0" borderId="12" xfId="0" applyNumberFormat="1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1" xfId="0" applyFont="1" applyBorder="1" applyAlignment="1" applyProtection="1">
      <alignment horizontal="left" vertical="center" wrapText="1"/>
      <protection locked="0"/>
    </xf>
    <xf numFmtId="0" fontId="54" fillId="24" borderId="10" xfId="0" applyFont="1" applyFill="1" applyBorder="1" applyAlignment="1" applyProtection="1">
      <alignment vertical="center"/>
      <protection locked="0"/>
    </xf>
    <xf numFmtId="0" fontId="54" fillId="24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3" fillId="0" borderId="11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24" borderId="12" xfId="0" applyFont="1" applyFill="1" applyBorder="1" applyAlignment="1" applyProtection="1">
      <alignment vertical="center"/>
      <protection locked="0"/>
    </xf>
    <xf numFmtId="0" fontId="54" fillId="24" borderId="12" xfId="0" applyFont="1" applyFill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left" vertical="center"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protection locked="0"/>
    </xf>
    <xf numFmtId="0" fontId="25" fillId="0" borderId="10" xfId="0" quotePrefix="1" applyFont="1" applyBorder="1" applyAlignment="1" applyProtection="1">
      <protection locked="0"/>
    </xf>
    <xf numFmtId="8" fontId="26" fillId="0" borderId="10" xfId="0" applyNumberFormat="1" applyFont="1" applyBorder="1" applyAlignment="1" applyProtection="1">
      <protection locked="0"/>
    </xf>
    <xf numFmtId="0" fontId="26" fillId="0" borderId="10" xfId="0" applyFont="1" applyBorder="1" applyAlignment="1" applyProtection="1">
      <protection locked="0"/>
    </xf>
    <xf numFmtId="9" fontId="26" fillId="0" borderId="10" xfId="0" applyNumberFormat="1" applyFont="1" applyBorder="1" applyAlignment="1" applyProtection="1">
      <alignment horizontal="left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171" fontId="57" fillId="0" borderId="10" xfId="0" applyNumberFormat="1" applyFont="1" applyFill="1" applyBorder="1" applyAlignment="1" applyProtection="1">
      <alignment horizontal="right" vertical="center" wrapText="1"/>
      <protection locked="0"/>
    </xf>
    <xf numFmtId="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>
      <alignment horizontal="left"/>
    </xf>
    <xf numFmtId="0" fontId="63" fillId="0" borderId="0" xfId="0" applyFont="1"/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63" fillId="0" borderId="0" xfId="0" applyFont="1" applyFill="1" applyBorder="1"/>
    <xf numFmtId="0" fontId="64" fillId="0" borderId="0" xfId="0" applyFont="1"/>
    <xf numFmtId="0" fontId="52" fillId="0" borderId="0" xfId="0" applyFont="1" applyBorder="1"/>
    <xf numFmtId="0" fontId="65" fillId="0" borderId="0" xfId="0" applyFont="1" applyBorder="1"/>
    <xf numFmtId="0" fontId="62" fillId="0" borderId="0" xfId="0" applyFont="1" applyBorder="1" applyAlignment="1">
      <alignment horizontal="center" vertical="top" wrapText="1"/>
    </xf>
    <xf numFmtId="0" fontId="67" fillId="0" borderId="0" xfId="0" applyFont="1"/>
    <xf numFmtId="0" fontId="68" fillId="0" borderId="0" xfId="0" applyFont="1" applyBorder="1" applyAlignment="1">
      <alignment horizontal="left"/>
    </xf>
    <xf numFmtId="0" fontId="68" fillId="0" borderId="0" xfId="0" applyFont="1" applyBorder="1"/>
    <xf numFmtId="171" fontId="68" fillId="29" borderId="1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67" fillId="0" borderId="0" xfId="0" applyFont="1" applyBorder="1"/>
    <xf numFmtId="171" fontId="67" fillId="0" borderId="0" xfId="0" applyNumberFormat="1" applyFont="1" applyFill="1" applyBorder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66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70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center"/>
    </xf>
    <xf numFmtId="174" fontId="62" fillId="26" borderId="10" xfId="656" applyNumberFormat="1" applyFont="1" applyFill="1" applyBorder="1" applyAlignment="1">
      <alignment horizontal="center" vertical="center"/>
    </xf>
    <xf numFmtId="175" fontId="68" fillId="29" borderId="10" xfId="0" applyNumberFormat="1" applyFont="1" applyFill="1" applyBorder="1" applyAlignment="1">
      <alignment horizontal="center" vertical="center"/>
    </xf>
    <xf numFmtId="175" fontId="67" fillId="0" borderId="0" xfId="0" applyNumberFormat="1" applyFont="1" applyFill="1" applyBorder="1" applyAlignment="1">
      <alignment horizontal="center" vertical="center"/>
    </xf>
    <xf numFmtId="175" fontId="70" fillId="0" borderId="0" xfId="0" applyNumberFormat="1" applyFont="1" applyFill="1" applyBorder="1" applyAlignment="1">
      <alignment horizontal="center" vertical="center"/>
    </xf>
    <xf numFmtId="174" fontId="68" fillId="29" borderId="10" xfId="656" applyNumberFormat="1" applyFont="1" applyFill="1" applyBorder="1" applyAlignment="1">
      <alignment horizontal="center" vertical="center"/>
    </xf>
    <xf numFmtId="174" fontId="50" fillId="0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right"/>
    </xf>
    <xf numFmtId="0" fontId="33" fillId="0" borderId="10" xfId="0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right" vertical="center" wrapText="1"/>
    </xf>
    <xf numFmtId="0" fontId="33" fillId="26" borderId="10" xfId="0" applyFont="1" applyFill="1" applyBorder="1" applyAlignment="1">
      <alignment horizontal="left" vertical="center" wrapText="1"/>
    </xf>
    <xf numFmtId="0" fontId="57" fillId="28" borderId="10" xfId="0" applyFont="1" applyFill="1" applyBorder="1" applyAlignment="1">
      <alignment horizontal="left" vertical="center" wrapText="1"/>
    </xf>
    <xf numFmtId="0" fontId="33" fillId="26" borderId="10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>
      <alignment horizontal="right"/>
    </xf>
    <xf numFmtId="0" fontId="24" fillId="0" borderId="24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33" fillId="26" borderId="11" xfId="0" applyFont="1" applyFill="1" applyBorder="1" applyAlignment="1">
      <alignment horizontal="right" vertical="center" wrapText="1"/>
    </xf>
    <xf numFmtId="0" fontId="33" fillId="26" borderId="24" xfId="0" applyFont="1" applyFill="1" applyBorder="1" applyAlignment="1">
      <alignment horizontal="right" vertical="center" wrapText="1"/>
    </xf>
    <xf numFmtId="0" fontId="33" fillId="26" borderId="14" xfId="0" applyFont="1" applyFill="1" applyBorder="1" applyAlignment="1">
      <alignment horizontal="right" vertical="center" wrapText="1"/>
    </xf>
    <xf numFmtId="0" fontId="33" fillId="25" borderId="10" xfId="0" applyFont="1" applyFill="1" applyBorder="1" applyAlignment="1">
      <alignment horizontal="right" vertical="center" wrapText="1"/>
    </xf>
    <xf numFmtId="0" fontId="41" fillId="27" borderId="10" xfId="0" applyFont="1" applyFill="1" applyBorder="1" applyAlignment="1">
      <alignment horizontal="right" vertical="center" wrapText="1"/>
    </xf>
    <xf numFmtId="0" fontId="57" fillId="26" borderId="10" xfId="0" applyFont="1" applyFill="1" applyBorder="1" applyAlignment="1">
      <alignment horizontal="right" vertical="center" wrapText="1"/>
    </xf>
    <xf numFmtId="0" fontId="57" fillId="28" borderId="10" xfId="0" applyFont="1" applyFill="1" applyBorder="1" applyAlignment="1">
      <alignment horizontal="right" vertical="center" wrapText="1"/>
    </xf>
    <xf numFmtId="0" fontId="43" fillId="27" borderId="19" xfId="0" applyFont="1" applyFill="1" applyBorder="1" applyAlignment="1">
      <alignment horizontal="left" vertical="center" wrapText="1"/>
    </xf>
    <xf numFmtId="0" fontId="43" fillId="27" borderId="14" xfId="0" applyFont="1" applyFill="1" applyBorder="1" applyAlignment="1">
      <alignment horizontal="left" vertical="center" wrapText="1"/>
    </xf>
    <xf numFmtId="0" fontId="43" fillId="27" borderId="20" xfId="0" applyFont="1" applyFill="1" applyBorder="1" applyAlignment="1">
      <alignment horizontal="left" vertical="center" wrapText="1"/>
    </xf>
    <xf numFmtId="0" fontId="43" fillId="27" borderId="21" xfId="0" applyFont="1" applyFill="1" applyBorder="1" applyAlignment="1">
      <alignment horizontal="left" vertical="center" wrapText="1"/>
    </xf>
  </cellXfs>
  <cellStyles count="65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ccent6 3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2_assumptions" xfId="31"/>
    <cellStyle name="Comma 3" xfId="32"/>
    <cellStyle name="Comma 3 2" xfId="33"/>
    <cellStyle name="Comma 4" xfId="34"/>
    <cellStyle name="Comma 5" xfId="35"/>
    <cellStyle name="Comma 6" xfId="36"/>
    <cellStyle name="Euro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Input 3" xfId="45"/>
    <cellStyle name="Linked Cell 2" xfId="46"/>
    <cellStyle name="Millares [0] 2" xfId="47"/>
    <cellStyle name="Millares 2" xfId="48"/>
    <cellStyle name="Millares 2 2" xfId="49"/>
    <cellStyle name="Millares 2 3" xfId="50"/>
    <cellStyle name="Millares 2 3 2" xfId="51"/>
    <cellStyle name="Millares 2 3 2 2" xfId="52"/>
    <cellStyle name="Millares 2 3 3" xfId="53"/>
    <cellStyle name="Millares 2 3 4" xfId="54"/>
    <cellStyle name="Millares 20 2" xfId="55"/>
    <cellStyle name="Millares 25" xfId="56"/>
    <cellStyle name="Millares 3" xfId="57"/>
    <cellStyle name="Millares 3 2" xfId="58"/>
    <cellStyle name="Millares 4" xfId="59"/>
    <cellStyle name="Millares 5" xfId="60"/>
    <cellStyle name="Millares 6" xfId="61"/>
    <cellStyle name="Millares 6 2" xfId="62"/>
    <cellStyle name="Millares 6 2 2" xfId="63"/>
    <cellStyle name="Millares 6 3" xfId="64"/>
    <cellStyle name="Millares 6 4" xfId="65"/>
    <cellStyle name="Millares 7" xfId="66"/>
    <cellStyle name="Millares 8" xfId="67"/>
    <cellStyle name="Milliers_Bud06  HO-items etc in applications" xfId="68"/>
    <cellStyle name="Moneda 2" xfId="69"/>
    <cellStyle name="Moneda 2 2" xfId="70"/>
    <cellStyle name="Moneda 3" xfId="71"/>
    <cellStyle name="Moneda 9" xfId="72"/>
    <cellStyle name="Neutral 2" xfId="73"/>
    <cellStyle name="Normal" xfId="0" builtinId="0"/>
    <cellStyle name="Normal 10" xfId="74"/>
    <cellStyle name="Normal 10 2" xfId="75"/>
    <cellStyle name="Normal 10 2 2" xfId="76"/>
    <cellStyle name="Normal 10 3" xfId="77"/>
    <cellStyle name="Normal 10 4" xfId="78"/>
    <cellStyle name="Normal 11" xfId="79"/>
    <cellStyle name="Normal 12" xfId="80"/>
    <cellStyle name="Normal 12 2" xfId="81"/>
    <cellStyle name="Normal 13" xfId="82"/>
    <cellStyle name="Normal 13 2" xfId="83"/>
    <cellStyle name="Normal 13 3" xfId="84"/>
    <cellStyle name="Normal 14" xfId="85"/>
    <cellStyle name="Normal 2" xfId="86"/>
    <cellStyle name="Normal 2 10" xfId="87"/>
    <cellStyle name="Normal 2 10 2" xfId="88"/>
    <cellStyle name="Normal 2 10 2 2" xfId="89"/>
    <cellStyle name="Normal 2 10 3" xfId="90"/>
    <cellStyle name="Normal 2 10 4" xfId="91"/>
    <cellStyle name="Normal 2 11" xfId="92"/>
    <cellStyle name="Normal 2 11 2" xfId="93"/>
    <cellStyle name="Normal 2 12" xfId="94"/>
    <cellStyle name="Normal 2 13" xfId="95"/>
    <cellStyle name="Normal 2 2" xfId="96"/>
    <cellStyle name="Normal 2 2 2" xfId="97"/>
    <cellStyle name="Normal 2 2 2 2" xfId="98"/>
    <cellStyle name="Normal 2 2 2 2 2" xfId="99"/>
    <cellStyle name="Normal 2 2 2 2 2 2" xfId="100"/>
    <cellStyle name="Normal 2 2 2 2 2 2 2" xfId="101"/>
    <cellStyle name="Normal 2 2 2 2 2 3" xfId="102"/>
    <cellStyle name="Normal 2 2 2 2 2 4" xfId="103"/>
    <cellStyle name="Normal 2 2 2 2 3" xfId="104"/>
    <cellStyle name="Normal 2 2 2 2 3 2" xfId="105"/>
    <cellStyle name="Normal 2 2 2 2 4" xfId="106"/>
    <cellStyle name="Normal 2 2 2 2 5" xfId="107"/>
    <cellStyle name="Normal 2 2 2 3" xfId="108"/>
    <cellStyle name="Normal 2 2 2 3 2" xfId="109"/>
    <cellStyle name="Normal 2 2 2 3 2 2" xfId="110"/>
    <cellStyle name="Normal 2 2 2 3 2 2 2" xfId="111"/>
    <cellStyle name="Normal 2 2 2 3 2 3" xfId="112"/>
    <cellStyle name="Normal 2 2 2 3 2 4" xfId="113"/>
    <cellStyle name="Normal 2 2 2 3 3" xfId="114"/>
    <cellStyle name="Normal 2 2 2 3 3 2" xfId="115"/>
    <cellStyle name="Normal 2 2 2 3 4" xfId="116"/>
    <cellStyle name="Normal 2 2 2 3 5" xfId="117"/>
    <cellStyle name="Normal 2 2 2 4" xfId="118"/>
    <cellStyle name="Normal 2 2 2 5" xfId="119"/>
    <cellStyle name="Normal 2 2 2 5 2" xfId="120"/>
    <cellStyle name="Normal 2 2 2 5 2 2" xfId="121"/>
    <cellStyle name="Normal 2 2 2 5 3" xfId="122"/>
    <cellStyle name="Normal 2 2 2 5 4" xfId="123"/>
    <cellStyle name="Normal 2 2 2 6" xfId="124"/>
    <cellStyle name="Normal 2 2 2 6 2" xfId="125"/>
    <cellStyle name="Normal 2 2 2 7" xfId="126"/>
    <cellStyle name="Normal 2 2 2 8" xfId="127"/>
    <cellStyle name="Normal 2 2 3" xfId="128"/>
    <cellStyle name="Normal 2 2 3 2" xfId="129"/>
    <cellStyle name="Normal 2 2 3 2 2" xfId="130"/>
    <cellStyle name="Normal 2 2 3 2 2 2" xfId="131"/>
    <cellStyle name="Normal 2 2 3 2 3" xfId="132"/>
    <cellStyle name="Normal 2 2 3 2 4" xfId="133"/>
    <cellStyle name="Normal 2 2 3 3" xfId="134"/>
    <cellStyle name="Normal 2 2 3 3 2" xfId="135"/>
    <cellStyle name="Normal 2 2 3 4" xfId="136"/>
    <cellStyle name="Normal 2 2 3 5" xfId="137"/>
    <cellStyle name="Normal 2 2 4" xfId="138"/>
    <cellStyle name="Normal 2 2 4 2" xfId="139"/>
    <cellStyle name="Normal 2 2 4 2 2" xfId="140"/>
    <cellStyle name="Normal 2 2 4 2 2 2" xfId="141"/>
    <cellStyle name="Normal 2 2 4 2 3" xfId="142"/>
    <cellStyle name="Normal 2 2 4 2 4" xfId="143"/>
    <cellStyle name="Normal 2 2 4 3" xfId="144"/>
    <cellStyle name="Normal 2 2 4 3 2" xfId="145"/>
    <cellStyle name="Normal 2 2 4 4" xfId="146"/>
    <cellStyle name="Normal 2 2 4 5" xfId="147"/>
    <cellStyle name="Normal 2 2 5" xfId="148"/>
    <cellStyle name="Normal 2 2 6" xfId="149"/>
    <cellStyle name="Normal 2 2 6 2" xfId="150"/>
    <cellStyle name="Normal 2 2 6 2 2" xfId="151"/>
    <cellStyle name="Normal 2 2 6 3" xfId="152"/>
    <cellStyle name="Normal 2 2 6 4" xfId="153"/>
    <cellStyle name="Normal 2 2 7" xfId="154"/>
    <cellStyle name="Normal 2 2 7 2" xfId="155"/>
    <cellStyle name="Normal 2 2 8" xfId="156"/>
    <cellStyle name="Normal 2 2 9" xfId="157"/>
    <cellStyle name="Normal 2 2_assumptions" xfId="158"/>
    <cellStyle name="Normal 2 3" xfId="159"/>
    <cellStyle name="Normal 2 3 2" xfId="160"/>
    <cellStyle name="Normal 2 3 2 2" xfId="161"/>
    <cellStyle name="Normal 2 3 2 2 2" xfId="162"/>
    <cellStyle name="Normal 2 3 2 2 2 2" xfId="163"/>
    <cellStyle name="Normal 2 3 2 2 3" xfId="164"/>
    <cellStyle name="Normal 2 3 2 2 4" xfId="165"/>
    <cellStyle name="Normal 2 3 2 3" xfId="166"/>
    <cellStyle name="Normal 2 3 2 3 2" xfId="167"/>
    <cellStyle name="Normal 2 3 2 4" xfId="168"/>
    <cellStyle name="Normal 2 3 2 5" xfId="169"/>
    <cellStyle name="Normal 2 3 3" xfId="170"/>
    <cellStyle name="Normal 2 3 3 2" xfId="171"/>
    <cellStyle name="Normal 2 3 3 2 2" xfId="172"/>
    <cellStyle name="Normal 2 3 3 2 2 2" xfId="173"/>
    <cellStyle name="Normal 2 3 3 2 3" xfId="174"/>
    <cellStyle name="Normal 2 3 3 2 4" xfId="175"/>
    <cellStyle name="Normal 2 3 3 3" xfId="176"/>
    <cellStyle name="Normal 2 3 3 3 2" xfId="177"/>
    <cellStyle name="Normal 2 3 3 4" xfId="178"/>
    <cellStyle name="Normal 2 3 3 5" xfId="179"/>
    <cellStyle name="Normal 2 3 4" xfId="180"/>
    <cellStyle name="Normal 2 3 4 2" xfId="181"/>
    <cellStyle name="Normal 2 3 4 2 2" xfId="182"/>
    <cellStyle name="Normal 2 3 4 3" xfId="183"/>
    <cellStyle name="Normal 2 3 4 4" xfId="184"/>
    <cellStyle name="Normal 2 3 5" xfId="185"/>
    <cellStyle name="Normal 2 3 5 2" xfId="186"/>
    <cellStyle name="Normal 2 3 5 2 2" xfId="187"/>
    <cellStyle name="Normal 2 3 5 3" xfId="188"/>
    <cellStyle name="Normal 2 3 5 4" xfId="189"/>
    <cellStyle name="Normal 2 3 6" xfId="190"/>
    <cellStyle name="Normal 2 3 6 2" xfId="191"/>
    <cellStyle name="Normal 2 3 7" xfId="192"/>
    <cellStyle name="Normal 2 3 8" xfId="193"/>
    <cellStyle name="Normal 2 4" xfId="194"/>
    <cellStyle name="Normal 2 4 2" xfId="195"/>
    <cellStyle name="Normal 2 4 2 2" xfId="196"/>
    <cellStyle name="Normal 2 4 2 2 2" xfId="197"/>
    <cellStyle name="Normal 2 4 2 2 2 2" xfId="198"/>
    <cellStyle name="Normal 2 4 2 2 3" xfId="199"/>
    <cellStyle name="Normal 2 4 2 2 4" xfId="200"/>
    <cellStyle name="Normal 2 4 2 3" xfId="201"/>
    <cellStyle name="Normal 2 4 2 3 2" xfId="202"/>
    <cellStyle name="Normal 2 4 2 4" xfId="203"/>
    <cellStyle name="Normal 2 4 2 5" xfId="204"/>
    <cellStyle name="Normal 2 4 3" xfId="205"/>
    <cellStyle name="Normal 2 4 3 2" xfId="206"/>
    <cellStyle name="Normal 2 4 3 2 2" xfId="207"/>
    <cellStyle name="Normal 2 4 3 2 2 2" xfId="208"/>
    <cellStyle name="Normal 2 4 3 2 3" xfId="209"/>
    <cellStyle name="Normal 2 4 3 2 4" xfId="210"/>
    <cellStyle name="Normal 2 4 3 3" xfId="211"/>
    <cellStyle name="Normal 2 4 3 3 2" xfId="212"/>
    <cellStyle name="Normal 2 4 3 4" xfId="213"/>
    <cellStyle name="Normal 2 4 3 5" xfId="214"/>
    <cellStyle name="Normal 2 4 4" xfId="215"/>
    <cellStyle name="Normal 2 4 5" xfId="216"/>
    <cellStyle name="Normal 2 4 5 2" xfId="217"/>
    <cellStyle name="Normal 2 4 5 2 2" xfId="218"/>
    <cellStyle name="Normal 2 4 5 3" xfId="219"/>
    <cellStyle name="Normal 2 4 5 4" xfId="220"/>
    <cellStyle name="Normal 2 4 6" xfId="221"/>
    <cellStyle name="Normal 2 4 6 2" xfId="222"/>
    <cellStyle name="Normal 2 4 7" xfId="223"/>
    <cellStyle name="Normal 2 4 8" xfId="224"/>
    <cellStyle name="Normal 2 5" xfId="225"/>
    <cellStyle name="Normal 2 5 2" xfId="226"/>
    <cellStyle name="Normal 2 5 2 2" xfId="227"/>
    <cellStyle name="Normal 2 5 2 2 2" xfId="228"/>
    <cellStyle name="Normal 2 5 2 2 2 2" xfId="229"/>
    <cellStyle name="Normal 2 5 2 2 3" xfId="230"/>
    <cellStyle name="Normal 2 5 2 2 4" xfId="231"/>
    <cellStyle name="Normal 2 5 2 3" xfId="232"/>
    <cellStyle name="Normal 2 5 2 3 2" xfId="233"/>
    <cellStyle name="Normal 2 5 2 4" xfId="234"/>
    <cellStyle name="Normal 2 5 2 5" xfId="235"/>
    <cellStyle name="Normal 2 5 3" xfId="236"/>
    <cellStyle name="Normal 2 5 3 2" xfId="237"/>
    <cellStyle name="Normal 2 5 3 2 2" xfId="238"/>
    <cellStyle name="Normal 2 5 3 2 2 2" xfId="239"/>
    <cellStyle name="Normal 2 5 3 2 3" xfId="240"/>
    <cellStyle name="Normal 2 5 3 2 4" xfId="241"/>
    <cellStyle name="Normal 2 5 3 3" xfId="242"/>
    <cellStyle name="Normal 2 5 3 3 2" xfId="243"/>
    <cellStyle name="Normal 2 5 3 4" xfId="244"/>
    <cellStyle name="Normal 2 5 3 5" xfId="245"/>
    <cellStyle name="Normal 2 5 4" xfId="246"/>
    <cellStyle name="Normal 2 5 5" xfId="247"/>
    <cellStyle name="Normal 2 5 5 2" xfId="248"/>
    <cellStyle name="Normal 2 5 5 2 2" xfId="249"/>
    <cellStyle name="Normal 2 5 5 3" xfId="250"/>
    <cellStyle name="Normal 2 5 5 4" xfId="251"/>
    <cellStyle name="Normal 2 5 6" xfId="252"/>
    <cellStyle name="Normal 2 5 6 2" xfId="253"/>
    <cellStyle name="Normal 2 5 7" xfId="254"/>
    <cellStyle name="Normal 2 5 8" xfId="255"/>
    <cellStyle name="Normal 2 6" xfId="256"/>
    <cellStyle name="Normal 2 6 2" xfId="257"/>
    <cellStyle name="Normal 2 6 2 2" xfId="258"/>
    <cellStyle name="Normal 2 6 2 2 2" xfId="259"/>
    <cellStyle name="Normal 2 6 2 2 2 2" xfId="260"/>
    <cellStyle name="Normal 2 6 2 2 3" xfId="261"/>
    <cellStyle name="Normal 2 6 2 2 4" xfId="262"/>
    <cellStyle name="Normal 2 6 2 3" xfId="263"/>
    <cellStyle name="Normal 2 6 2 3 2" xfId="264"/>
    <cellStyle name="Normal 2 6 2 4" xfId="265"/>
    <cellStyle name="Normal 2 6 2 5" xfId="266"/>
    <cellStyle name="Normal 2 6 3" xfId="267"/>
    <cellStyle name="Normal 2 6 3 2" xfId="268"/>
    <cellStyle name="Normal 2 6 3 2 2" xfId="269"/>
    <cellStyle name="Normal 2 6 3 2 2 2" xfId="270"/>
    <cellStyle name="Normal 2 6 3 2 3" xfId="271"/>
    <cellStyle name="Normal 2 6 3 2 4" xfId="272"/>
    <cellStyle name="Normal 2 6 3 3" xfId="273"/>
    <cellStyle name="Normal 2 6 3 3 2" xfId="274"/>
    <cellStyle name="Normal 2 6 3 4" xfId="275"/>
    <cellStyle name="Normal 2 6 3 5" xfId="276"/>
    <cellStyle name="Normal 2 6 4" xfId="277"/>
    <cellStyle name="Normal 2 6 5" xfId="278"/>
    <cellStyle name="Normal 2 6 5 2" xfId="279"/>
    <cellStyle name="Normal 2 6 5 2 2" xfId="280"/>
    <cellStyle name="Normal 2 6 5 3" xfId="281"/>
    <cellStyle name="Normal 2 6 5 4" xfId="282"/>
    <cellStyle name="Normal 2 6 6" xfId="283"/>
    <cellStyle name="Normal 2 6 6 2" xfId="284"/>
    <cellStyle name="Normal 2 6 7" xfId="285"/>
    <cellStyle name="Normal 2 6 8" xfId="286"/>
    <cellStyle name="Normal 2 7" xfId="287"/>
    <cellStyle name="Normal 2 7 2" xfId="288"/>
    <cellStyle name="Normal 2 7 2 2" xfId="289"/>
    <cellStyle name="Normal 2 7 2 2 2" xfId="290"/>
    <cellStyle name="Normal 2 7 2 3" xfId="291"/>
    <cellStyle name="Normal 2 7 2 4" xfId="292"/>
    <cellStyle name="Normal 2 7 3" xfId="293"/>
    <cellStyle name="Normal 2 7 3 2" xfId="294"/>
    <cellStyle name="Normal 2 7 3 2 2" xfId="295"/>
    <cellStyle name="Normal 2 7 3 3" xfId="296"/>
    <cellStyle name="Normal 2 7 3 4" xfId="297"/>
    <cellStyle name="Normal 2 7 4" xfId="298"/>
    <cellStyle name="Normal 2 7 4 2" xfId="299"/>
    <cellStyle name="Normal 2 7 4 2 2" xfId="300"/>
    <cellStyle name="Normal 2 7 4 3" xfId="301"/>
    <cellStyle name="Normal 2 7 4 4" xfId="302"/>
    <cellStyle name="Normal 2 7 5" xfId="303"/>
    <cellStyle name="Normal 2 7 5 2" xfId="304"/>
    <cellStyle name="Normal 2 7 6" xfId="305"/>
    <cellStyle name="Normal 2 7 7" xfId="306"/>
    <cellStyle name="Normal 2 8" xfId="307"/>
    <cellStyle name="Normal 2 8 2" xfId="308"/>
    <cellStyle name="Normal 2 8 2 2" xfId="309"/>
    <cellStyle name="Normal 2 8 2 2 2" xfId="310"/>
    <cellStyle name="Normal 2 8 2 3" xfId="311"/>
    <cellStyle name="Normal 2 8 2 4" xfId="312"/>
    <cellStyle name="Normal 2 8 3" xfId="313"/>
    <cellStyle name="Normal 2 8 3 2" xfId="314"/>
    <cellStyle name="Normal 2 8 4" xfId="315"/>
    <cellStyle name="Normal 2 8 5" xfId="316"/>
    <cellStyle name="Normal 2 9" xfId="317"/>
    <cellStyle name="Normal 2_02. CO SALARY SUPPORT" xfId="318"/>
    <cellStyle name="Normal 3" xfId="319"/>
    <cellStyle name="Normal 3 2" xfId="320"/>
    <cellStyle name="Normal 3 2 2" xfId="321"/>
    <cellStyle name="Normal 3 2 2 2" xfId="322"/>
    <cellStyle name="Normal 3 2 2 2 2" xfId="323"/>
    <cellStyle name="Normal 3 2 2 3" xfId="324"/>
    <cellStyle name="Normal 3 2 2 4" xfId="325"/>
    <cellStyle name="Normal 3 2 3" xfId="326"/>
    <cellStyle name="Normal 3 2 3 2" xfId="327"/>
    <cellStyle name="Normal 3 2 4" xfId="328"/>
    <cellStyle name="Normal 3 2 5" xfId="329"/>
    <cellStyle name="Normal 3 3" xfId="330"/>
    <cellStyle name="Normal 3 4" xfId="331"/>
    <cellStyle name="Normal 3_assumptions" xfId="332"/>
    <cellStyle name="Normal 30" xfId="333"/>
    <cellStyle name="Normal 4" xfId="334"/>
    <cellStyle name="Normal 4 10" xfId="335"/>
    <cellStyle name="Normal 4 2" xfId="336"/>
    <cellStyle name="Normal 4 2 2" xfId="337"/>
    <cellStyle name="Normal 4 2 2 2" xfId="338"/>
    <cellStyle name="Normal 4 2 2 2 2" xfId="339"/>
    <cellStyle name="Normal 4 2 2 2 2 2" xfId="340"/>
    <cellStyle name="Normal 4 2 2 2 2 2 2" xfId="341"/>
    <cellStyle name="Normal 4 2 2 2 2 3" xfId="342"/>
    <cellStyle name="Normal 4 2 2 2 2 4" xfId="343"/>
    <cellStyle name="Normal 4 2 2 2 3" xfId="344"/>
    <cellStyle name="Normal 4 2 2 2 3 2" xfId="345"/>
    <cellStyle name="Normal 4 2 2 2 4" xfId="346"/>
    <cellStyle name="Normal 4 2 2 2 5" xfId="347"/>
    <cellStyle name="Normal 4 2 2 3" xfId="348"/>
    <cellStyle name="Normal 4 2 2 3 2" xfId="349"/>
    <cellStyle name="Normal 4 2 2 3 2 2" xfId="350"/>
    <cellStyle name="Normal 4 2 2 3 2 2 2" xfId="351"/>
    <cellStyle name="Normal 4 2 2 3 2 3" xfId="352"/>
    <cellStyle name="Normal 4 2 2 3 2 4" xfId="353"/>
    <cellStyle name="Normal 4 2 2 3 3" xfId="354"/>
    <cellStyle name="Normal 4 2 2 3 3 2" xfId="355"/>
    <cellStyle name="Normal 4 2 2 3 4" xfId="356"/>
    <cellStyle name="Normal 4 2 2 3 5" xfId="357"/>
    <cellStyle name="Normal 4 2 2 4" xfId="358"/>
    <cellStyle name="Normal 4 2 2 4 2" xfId="359"/>
    <cellStyle name="Normal 4 2 2 4 2 2" xfId="360"/>
    <cellStyle name="Normal 4 2 2 4 3" xfId="361"/>
    <cellStyle name="Normal 4 2 2 4 4" xfId="362"/>
    <cellStyle name="Normal 4 2 2 5" xfId="363"/>
    <cellStyle name="Normal 4 2 2 5 2" xfId="364"/>
    <cellStyle name="Normal 4 2 2 6" xfId="365"/>
    <cellStyle name="Normal 4 2 2 7" xfId="366"/>
    <cellStyle name="Normal 4 2 3" xfId="367"/>
    <cellStyle name="Normal 4 2 3 2" xfId="368"/>
    <cellStyle name="Normal 4 2 3 2 2" xfId="369"/>
    <cellStyle name="Normal 4 2 3 2 2 2" xfId="370"/>
    <cellStyle name="Normal 4 2 3 2 3" xfId="371"/>
    <cellStyle name="Normal 4 2 3 2 4" xfId="372"/>
    <cellStyle name="Normal 4 2 3 3" xfId="373"/>
    <cellStyle name="Normal 4 2 3 3 2" xfId="374"/>
    <cellStyle name="Normal 4 2 3 4" xfId="375"/>
    <cellStyle name="Normal 4 2 3 5" xfId="376"/>
    <cellStyle name="Normal 4 2 4" xfId="377"/>
    <cellStyle name="Normal 4 2 4 2" xfId="378"/>
    <cellStyle name="Normal 4 2 4 2 2" xfId="379"/>
    <cellStyle name="Normal 4 2 4 2 2 2" xfId="380"/>
    <cellStyle name="Normal 4 2 4 2 3" xfId="381"/>
    <cellStyle name="Normal 4 2 4 2 4" xfId="382"/>
    <cellStyle name="Normal 4 2 4 3" xfId="383"/>
    <cellStyle name="Normal 4 2 4 3 2" xfId="384"/>
    <cellStyle name="Normal 4 2 4 4" xfId="385"/>
    <cellStyle name="Normal 4 2 4 5" xfId="386"/>
    <cellStyle name="Normal 4 2 5" xfId="387"/>
    <cellStyle name="Normal 4 2 5 2" xfId="388"/>
    <cellStyle name="Normal 4 2 5 2 2" xfId="389"/>
    <cellStyle name="Normal 4 2 5 3" xfId="390"/>
    <cellStyle name="Normal 4 2 5 4" xfId="391"/>
    <cellStyle name="Normal 4 2 6" xfId="392"/>
    <cellStyle name="Normal 4 2 6 2" xfId="393"/>
    <cellStyle name="Normal 4 2 7" xfId="394"/>
    <cellStyle name="Normal 4 2 8" xfId="395"/>
    <cellStyle name="Normal 4 3" xfId="396"/>
    <cellStyle name="Normal 4 3 2" xfId="397"/>
    <cellStyle name="Normal 4 3 2 2" xfId="398"/>
    <cellStyle name="Normal 4 3 2 2 2" xfId="399"/>
    <cellStyle name="Normal 4 3 2 2 2 2" xfId="400"/>
    <cellStyle name="Normal 4 3 2 2 3" xfId="401"/>
    <cellStyle name="Normal 4 3 2 2 4" xfId="402"/>
    <cellStyle name="Normal 4 3 2 3" xfId="403"/>
    <cellStyle name="Normal 4 3 2 3 2" xfId="404"/>
    <cellStyle name="Normal 4 3 2 4" xfId="405"/>
    <cellStyle name="Normal 4 3 2 5" xfId="406"/>
    <cellStyle name="Normal 4 3 3" xfId="407"/>
    <cellStyle name="Normal 4 3 3 2" xfId="408"/>
    <cellStyle name="Normal 4 3 3 2 2" xfId="409"/>
    <cellStyle name="Normal 4 3 3 2 2 2" xfId="410"/>
    <cellStyle name="Normal 4 3 3 2 3" xfId="411"/>
    <cellStyle name="Normal 4 3 3 2 4" xfId="412"/>
    <cellStyle name="Normal 4 3 3 3" xfId="413"/>
    <cellStyle name="Normal 4 3 3 3 2" xfId="414"/>
    <cellStyle name="Normal 4 3 3 4" xfId="415"/>
    <cellStyle name="Normal 4 3 3 5" xfId="416"/>
    <cellStyle name="Normal 4 3 4" xfId="417"/>
    <cellStyle name="Normal 4 3 4 2" xfId="418"/>
    <cellStyle name="Normal 4 3 4 2 2" xfId="419"/>
    <cellStyle name="Normal 4 3 4 3" xfId="420"/>
    <cellStyle name="Normal 4 3 4 4" xfId="421"/>
    <cellStyle name="Normal 4 3 5" xfId="422"/>
    <cellStyle name="Normal 4 3 5 2" xfId="423"/>
    <cellStyle name="Normal 4 3 6" xfId="424"/>
    <cellStyle name="Normal 4 3 7" xfId="425"/>
    <cellStyle name="Normal 4 4" xfId="426"/>
    <cellStyle name="Normal 4 5" xfId="427"/>
    <cellStyle name="Normal 4 5 2" xfId="428"/>
    <cellStyle name="Normal 4 5 2 2" xfId="429"/>
    <cellStyle name="Normal 4 5 2 2 2" xfId="430"/>
    <cellStyle name="Normal 4 5 2 3" xfId="431"/>
    <cellStyle name="Normal 4 5 2 4" xfId="432"/>
    <cellStyle name="Normal 4 5 3" xfId="433"/>
    <cellStyle name="Normal 4 5 3 2" xfId="434"/>
    <cellStyle name="Normal 4 5 4" xfId="435"/>
    <cellStyle name="Normal 4 5 5" xfId="436"/>
    <cellStyle name="Normal 4 6" xfId="437"/>
    <cellStyle name="Normal 4 6 2" xfId="438"/>
    <cellStyle name="Normal 4 6 2 2" xfId="439"/>
    <cellStyle name="Normal 4 6 2 2 2" xfId="440"/>
    <cellStyle name="Normal 4 6 2 3" xfId="441"/>
    <cellStyle name="Normal 4 6 2 4" xfId="442"/>
    <cellStyle name="Normal 4 6 3" xfId="443"/>
    <cellStyle name="Normal 4 6 3 2" xfId="444"/>
    <cellStyle name="Normal 4 6 4" xfId="445"/>
    <cellStyle name="Normal 4 6 5" xfId="446"/>
    <cellStyle name="Normal 4 7" xfId="447"/>
    <cellStyle name="Normal 4 7 2" xfId="448"/>
    <cellStyle name="Normal 4 7 2 2" xfId="449"/>
    <cellStyle name="Normal 4 7 3" xfId="450"/>
    <cellStyle name="Normal 4 7 4" xfId="451"/>
    <cellStyle name="Normal 4 8" xfId="452"/>
    <cellStyle name="Normal 4 8 2" xfId="453"/>
    <cellStyle name="Normal 4 9" xfId="454"/>
    <cellStyle name="Normal 4_assumptions" xfId="455"/>
    <cellStyle name="Normal 5" xfId="456"/>
    <cellStyle name="Normal 5 10" xfId="457"/>
    <cellStyle name="Normal 5 11" xfId="458"/>
    <cellStyle name="Normal 5 2" xfId="459"/>
    <cellStyle name="Normal 5 2 2" xfId="460"/>
    <cellStyle name="Normal 5 2 2 2" xfId="461"/>
    <cellStyle name="Normal 5 2 2 2 2" xfId="462"/>
    <cellStyle name="Normal 5 2 2 2 2 2" xfId="463"/>
    <cellStyle name="Normal 5 2 2 2 2 2 2" xfId="464"/>
    <cellStyle name="Normal 5 2 2 2 2 3" xfId="465"/>
    <cellStyle name="Normal 5 2 2 2 2 4" xfId="466"/>
    <cellStyle name="Normal 5 2 2 2 3" xfId="467"/>
    <cellStyle name="Normal 5 2 2 2 3 2" xfId="468"/>
    <cellStyle name="Normal 5 2 2 2 4" xfId="469"/>
    <cellStyle name="Normal 5 2 2 2 5" xfId="470"/>
    <cellStyle name="Normal 5 2 2 3" xfId="471"/>
    <cellStyle name="Normal 5 2 2 3 2" xfId="472"/>
    <cellStyle name="Normal 5 2 2 3 2 2" xfId="473"/>
    <cellStyle name="Normal 5 2 2 3 2 2 2" xfId="474"/>
    <cellStyle name="Normal 5 2 2 3 2 3" xfId="475"/>
    <cellStyle name="Normal 5 2 2 3 2 4" xfId="476"/>
    <cellStyle name="Normal 5 2 2 3 3" xfId="477"/>
    <cellStyle name="Normal 5 2 2 3 3 2" xfId="478"/>
    <cellStyle name="Normal 5 2 2 3 4" xfId="479"/>
    <cellStyle name="Normal 5 2 2 3 5" xfId="480"/>
    <cellStyle name="Normal 5 2 2 4" xfId="481"/>
    <cellStyle name="Normal 5 2 2 4 2" xfId="482"/>
    <cellStyle name="Normal 5 2 2 4 2 2" xfId="483"/>
    <cellStyle name="Normal 5 2 2 4 3" xfId="484"/>
    <cellStyle name="Normal 5 2 2 4 4" xfId="485"/>
    <cellStyle name="Normal 5 2 2 5" xfId="486"/>
    <cellStyle name="Normal 5 2 2 5 2" xfId="487"/>
    <cellStyle name="Normal 5 2 2 6" xfId="488"/>
    <cellStyle name="Normal 5 2 2 7" xfId="489"/>
    <cellStyle name="Normal 5 2 3" xfId="490"/>
    <cellStyle name="Normal 5 2 3 2" xfId="491"/>
    <cellStyle name="Normal 5 2 3 2 2" xfId="492"/>
    <cellStyle name="Normal 5 2 3 2 2 2" xfId="493"/>
    <cellStyle name="Normal 5 2 3 2 3" xfId="494"/>
    <cellStyle name="Normal 5 2 3 2 4" xfId="495"/>
    <cellStyle name="Normal 5 2 3 3" xfId="496"/>
    <cellStyle name="Normal 5 2 3 3 2" xfId="497"/>
    <cellStyle name="Normal 5 2 3 4" xfId="498"/>
    <cellStyle name="Normal 5 2 3 5" xfId="499"/>
    <cellStyle name="Normal 5 2 4" xfId="500"/>
    <cellStyle name="Normal 5 2 4 2" xfId="501"/>
    <cellStyle name="Normal 5 2 4 2 2" xfId="502"/>
    <cellStyle name="Normal 5 2 4 2 2 2" xfId="503"/>
    <cellStyle name="Normal 5 2 4 2 3" xfId="504"/>
    <cellStyle name="Normal 5 2 4 2 4" xfId="505"/>
    <cellStyle name="Normal 5 2 4 3" xfId="506"/>
    <cellStyle name="Normal 5 2 4 3 2" xfId="507"/>
    <cellStyle name="Normal 5 2 4 4" xfId="508"/>
    <cellStyle name="Normal 5 2 4 5" xfId="509"/>
    <cellStyle name="Normal 5 2 5" xfId="510"/>
    <cellStyle name="Normal 5 2 5 2" xfId="511"/>
    <cellStyle name="Normal 5 2 5 2 2" xfId="512"/>
    <cellStyle name="Normal 5 2 5 3" xfId="513"/>
    <cellStyle name="Normal 5 2 5 4" xfId="514"/>
    <cellStyle name="Normal 5 2 6" xfId="515"/>
    <cellStyle name="Normal 5 2 6 2" xfId="516"/>
    <cellStyle name="Normal 5 2 7" xfId="517"/>
    <cellStyle name="Normal 5 2 8" xfId="518"/>
    <cellStyle name="Normal 5 3" xfId="519"/>
    <cellStyle name="Normal 5 3 2" xfId="520"/>
    <cellStyle name="Normal 5 3 2 2" xfId="521"/>
    <cellStyle name="Normal 5 3 2 2 2" xfId="522"/>
    <cellStyle name="Normal 5 3 2 2 2 2" xfId="523"/>
    <cellStyle name="Normal 5 3 2 2 3" xfId="524"/>
    <cellStyle name="Normal 5 3 2 2 4" xfId="525"/>
    <cellStyle name="Normal 5 3 2 3" xfId="526"/>
    <cellStyle name="Normal 5 3 2 3 2" xfId="527"/>
    <cellStyle name="Normal 5 3 2 4" xfId="528"/>
    <cellStyle name="Normal 5 3 2 5" xfId="529"/>
    <cellStyle name="Normal 5 3 3" xfId="530"/>
    <cellStyle name="Normal 5 3 3 2" xfId="531"/>
    <cellStyle name="Normal 5 3 3 2 2" xfId="532"/>
    <cellStyle name="Normal 5 3 3 2 2 2" xfId="533"/>
    <cellStyle name="Normal 5 3 3 2 3" xfId="534"/>
    <cellStyle name="Normal 5 3 3 2 4" xfId="535"/>
    <cellStyle name="Normal 5 3 3 3" xfId="536"/>
    <cellStyle name="Normal 5 3 3 3 2" xfId="537"/>
    <cellStyle name="Normal 5 3 3 4" xfId="538"/>
    <cellStyle name="Normal 5 3 3 5" xfId="539"/>
    <cellStyle name="Normal 5 3 4" xfId="540"/>
    <cellStyle name="Normal 5 3 4 2" xfId="541"/>
    <cellStyle name="Normal 5 3 4 2 2" xfId="542"/>
    <cellStyle name="Normal 5 3 4 3" xfId="543"/>
    <cellStyle name="Normal 5 3 4 4" xfId="544"/>
    <cellStyle name="Normal 5 3 5" xfId="545"/>
    <cellStyle name="Normal 5 3 5 2" xfId="546"/>
    <cellStyle name="Normal 5 3 6" xfId="547"/>
    <cellStyle name="Normal 5 3 7" xfId="548"/>
    <cellStyle name="Normal 5 4" xfId="549"/>
    <cellStyle name="Normal 5 4 2" xfId="550"/>
    <cellStyle name="Normal 5 4 2 2" xfId="551"/>
    <cellStyle name="Normal 5 4 2 2 2" xfId="552"/>
    <cellStyle name="Normal 5 4 2 2 2 2" xfId="553"/>
    <cellStyle name="Normal 5 4 2 2 3" xfId="554"/>
    <cellStyle name="Normal 5 4 2 2 4" xfId="555"/>
    <cellStyle name="Normal 5 4 2 3" xfId="556"/>
    <cellStyle name="Normal 5 4 2 3 2" xfId="557"/>
    <cellStyle name="Normal 5 4 2 4" xfId="558"/>
    <cellStyle name="Normal 5 4 2 5" xfId="559"/>
    <cellStyle name="Normal 5 4 3" xfId="560"/>
    <cellStyle name="Normal 5 4 3 2" xfId="561"/>
    <cellStyle name="Normal 5 4 3 2 2" xfId="562"/>
    <cellStyle name="Normal 5 4 3 2 2 2" xfId="563"/>
    <cellStyle name="Normal 5 4 3 2 3" xfId="564"/>
    <cellStyle name="Normal 5 4 3 2 4" xfId="565"/>
    <cellStyle name="Normal 5 4 3 3" xfId="566"/>
    <cellStyle name="Normal 5 4 3 3 2" xfId="567"/>
    <cellStyle name="Normal 5 4 3 4" xfId="568"/>
    <cellStyle name="Normal 5 4 3 5" xfId="569"/>
    <cellStyle name="Normal 5 4 4" xfId="570"/>
    <cellStyle name="Normal 5 4 4 2" xfId="571"/>
    <cellStyle name="Normal 5 4 4 2 2" xfId="572"/>
    <cellStyle name="Normal 5 4 4 3" xfId="573"/>
    <cellStyle name="Normal 5 4 4 4" xfId="574"/>
    <cellStyle name="Normal 5 4 5" xfId="575"/>
    <cellStyle name="Normal 5 4 5 2" xfId="576"/>
    <cellStyle name="Normal 5 4 6" xfId="577"/>
    <cellStyle name="Normal 5 4 7" xfId="578"/>
    <cellStyle name="Normal 5 5" xfId="579"/>
    <cellStyle name="Normal 5 5 2" xfId="580"/>
    <cellStyle name="Normal 5 5 2 2" xfId="581"/>
    <cellStyle name="Normal 5 5 2 2 2" xfId="582"/>
    <cellStyle name="Normal 5 5 2 3" xfId="583"/>
    <cellStyle name="Normal 5 5 2 4" xfId="584"/>
    <cellStyle name="Normal 5 5 3" xfId="585"/>
    <cellStyle name="Normal 5 5 3 2" xfId="586"/>
    <cellStyle name="Normal 5 5 4" xfId="587"/>
    <cellStyle name="Normal 5 5 5" xfId="588"/>
    <cellStyle name="Normal 5 6" xfId="589"/>
    <cellStyle name="Normal 5 6 2" xfId="590"/>
    <cellStyle name="Normal 5 6 2 2" xfId="591"/>
    <cellStyle name="Normal 5 6 2 2 2" xfId="592"/>
    <cellStyle name="Normal 5 6 2 3" xfId="593"/>
    <cellStyle name="Normal 5 6 2 4" xfId="594"/>
    <cellStyle name="Normal 5 6 3" xfId="595"/>
    <cellStyle name="Normal 5 6 3 2" xfId="596"/>
    <cellStyle name="Normal 5 6 4" xfId="597"/>
    <cellStyle name="Normal 5 6 5" xfId="598"/>
    <cellStyle name="Normal 5 7" xfId="599"/>
    <cellStyle name="Normal 5 7 2" xfId="600"/>
    <cellStyle name="Normal 5 7 2 2" xfId="601"/>
    <cellStyle name="Normal 5 7 3" xfId="602"/>
    <cellStyle name="Normal 5 7 4" xfId="603"/>
    <cellStyle name="Normal 5 8" xfId="604"/>
    <cellStyle name="Normal 5 8 2" xfId="605"/>
    <cellStyle name="Normal 5 8 2 2" xfId="606"/>
    <cellStyle name="Normal 5 8 3" xfId="607"/>
    <cellStyle name="Normal 5 8 4" xfId="608"/>
    <cellStyle name="Normal 5 9" xfId="609"/>
    <cellStyle name="Normal 5 9 2" xfId="610"/>
    <cellStyle name="Normal 6" xfId="611"/>
    <cellStyle name="Normal 6 2" xfId="612"/>
    <cellStyle name="Normal 6 3" xfId="613"/>
    <cellStyle name="Normal 6 3 2" xfId="614"/>
    <cellStyle name="Normal 6 3 2 2" xfId="615"/>
    <cellStyle name="Normal 6 3 3" xfId="616"/>
    <cellStyle name="Normal 6 3 4" xfId="617"/>
    <cellStyle name="Normal 7" xfId="618"/>
    <cellStyle name="Normal 7 2" xfId="619"/>
    <cellStyle name="Normal 7 2 2" xfId="620"/>
    <cellStyle name="Normal 7 2 2 2" xfId="621"/>
    <cellStyle name="Normal 7 2 3" xfId="622"/>
    <cellStyle name="Normal 7 2 4" xfId="623"/>
    <cellStyle name="Normal 7 3" xfId="624"/>
    <cellStyle name="Normal 7 3 2" xfId="625"/>
    <cellStyle name="Normal 7 3 2 2" xfId="626"/>
    <cellStyle name="Normal 7 3 3" xfId="627"/>
    <cellStyle name="Normal 7 3 4" xfId="628"/>
    <cellStyle name="Normal 7 4" xfId="629"/>
    <cellStyle name="Normal 7 4 2" xfId="630"/>
    <cellStyle name="Normal 7 5" xfId="631"/>
    <cellStyle name="Normal 7 6" xfId="632"/>
    <cellStyle name="Normal 8" xfId="633"/>
    <cellStyle name="Normal 9" xfId="634"/>
    <cellStyle name="Note 2" xfId="635"/>
    <cellStyle name="Note 3" xfId="636"/>
    <cellStyle name="Output 2" xfId="637"/>
    <cellStyle name="Percent" xfId="656" builtinId="5"/>
    <cellStyle name="Percent 2" xfId="638"/>
    <cellStyle name="Percent 2 2" xfId="639"/>
    <cellStyle name="Percent 3" xfId="640"/>
    <cellStyle name="Percent 3 2" xfId="641"/>
    <cellStyle name="Percent 4" xfId="642"/>
    <cellStyle name="Porcentaje 2" xfId="643"/>
    <cellStyle name="Porcentaje 3" xfId="644"/>
    <cellStyle name="Porcentaje 4" xfId="645"/>
    <cellStyle name="Porcentaje 5" xfId="646"/>
    <cellStyle name="Porcentual 2" xfId="647"/>
    <cellStyle name="Porcentual 2 2" xfId="648"/>
    <cellStyle name="Porcentual 2 2 2" xfId="649"/>
    <cellStyle name="Porcentual 2 2 2 2" xfId="650"/>
    <cellStyle name="Porcentual 2 2 3" xfId="651"/>
    <cellStyle name="Porcentual 2 2 4" xfId="652"/>
    <cellStyle name="Title 2" xfId="653"/>
    <cellStyle name="Total 2" xfId="654"/>
    <cellStyle name="Warning Text 2" xfId="655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nanarasimhan\Downloads\GRFM1601_EEA%20Chios_V_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FM1601_EEA Chios_V_14.xlsm"/>
      <sheetName val="_SetUP"/>
      <sheetName val="GRFM1601_EEA Chios_V_14"/>
      <sheetName val="_Income&amp;admin"/>
      <sheetName val="_data sheet"/>
      <sheetName val="_overview"/>
      <sheetName val="_Project"/>
      <sheetName val="_AdmBase"/>
      <sheetName val="1._Detailed_budget"/>
      <sheetName val="2._Salary_Budget"/>
      <sheetName val="3-1._Import_from_master"/>
      <sheetName val="3-2._Import_Salary_from_master"/>
      <sheetName val="_Export_to_FINAL_BUDGET"/>
      <sheetName val="AdminCalc"/>
      <sheetName val="_ADMIN"/>
      <sheetName val="3-3._Transfer_as_APPROVED"/>
      <sheetName val="APPROVED"/>
      <sheetName val="_DONOR FORM Offline"/>
      <sheetName val="NORAD"/>
      <sheetName val="DONOR FORM"/>
      <sheetName val="DONOR FORM account level"/>
      <sheetName val="DFID"/>
      <sheetName val="BPRM"/>
      <sheetName val="EC DONOR FORM"/>
      <sheetName val="DFADT"/>
      <sheetName val="ECHO Financial statement"/>
      <sheetName val="ECHO Financial Overview"/>
      <sheetName val="UNHCR"/>
      <sheetName val="Acc_grp_and_class"/>
      <sheetName val="_Accounts"/>
      <sheetName val="ResNO"/>
      <sheetName val="Activity"/>
      <sheetName val="_CodeClass"/>
      <sheetName val="_CodeDonor"/>
      <sheetName val="CostCenter"/>
      <sheetName val="Location"/>
      <sheetName val="Site"/>
      <sheetName val="_Units"/>
      <sheetName val="_DonorList"/>
      <sheetName val="TopDown"/>
      <sheetName val="_Periods"/>
      <sheetName val="_Blank"/>
      <sheetName val="Sheet1"/>
      <sheetName val="GRFM1601_EEA%20Chios_V_14.xlsm"/>
    </sheetNames>
    <sheetDataSet>
      <sheetData sheetId="0" refreshError="1"/>
      <sheetData sheetId="1">
        <row r="6">
          <cell r="E6" t="str">
            <v>GR</v>
          </cell>
        </row>
        <row r="70">
          <cell r="I70">
            <v>0</v>
          </cell>
        </row>
        <row r="71">
          <cell r="I71">
            <v>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C8" t="str">
            <v>Chart Of Accounts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34"/>
  <sheetViews>
    <sheetView tabSelected="1" showWhiteSpace="0" topLeftCell="A10" zoomScaleNormal="100" zoomScaleSheetLayoutView="100" workbookViewId="0">
      <selection activeCell="F7" sqref="F7"/>
    </sheetView>
  </sheetViews>
  <sheetFormatPr defaultRowHeight="14.5" x14ac:dyDescent="0.35"/>
  <cols>
    <col min="1" max="1" width="5.453125" customWidth="1"/>
    <col min="2" max="2" width="18.1796875" customWidth="1"/>
    <col min="3" max="3" width="28.453125" customWidth="1"/>
    <col min="4" max="4" width="15.453125" customWidth="1"/>
    <col min="5" max="5" width="10.453125" style="12" customWidth="1"/>
    <col min="6" max="6" width="11.54296875" style="54" customWidth="1"/>
    <col min="7" max="7" width="12.453125" style="64" customWidth="1"/>
    <col min="8" max="8" width="33.81640625" customWidth="1"/>
  </cols>
  <sheetData>
    <row r="1" spans="1:8" x14ac:dyDescent="0.35">
      <c r="A1" s="3" t="s">
        <v>263</v>
      </c>
      <c r="B1" s="3"/>
      <c r="D1" s="1"/>
      <c r="E1" s="11"/>
    </row>
    <row r="2" spans="1:8" x14ac:dyDescent="0.35">
      <c r="A2" s="135" t="s">
        <v>0</v>
      </c>
      <c r="B2" s="135"/>
      <c r="C2" s="135"/>
      <c r="D2" s="93"/>
      <c r="E2" s="55"/>
      <c r="F2" s="55"/>
      <c r="G2" s="65"/>
      <c r="H2" s="5"/>
    </row>
    <row r="3" spans="1:8" x14ac:dyDescent="0.35">
      <c r="A3" s="135" t="s">
        <v>1</v>
      </c>
      <c r="B3" s="135"/>
      <c r="C3" s="135"/>
      <c r="D3" s="94"/>
      <c r="E3" s="56"/>
      <c r="F3" s="56"/>
      <c r="G3" s="66"/>
      <c r="H3" s="6"/>
    </row>
    <row r="4" spans="1:8" x14ac:dyDescent="0.35">
      <c r="A4" s="135" t="s">
        <v>2</v>
      </c>
      <c r="B4" s="135"/>
      <c r="C4" s="135"/>
      <c r="D4" s="93"/>
      <c r="E4" s="55"/>
      <c r="F4" s="55"/>
      <c r="G4" s="65"/>
      <c r="H4" s="5"/>
    </row>
    <row r="5" spans="1:8" x14ac:dyDescent="0.35">
      <c r="A5" s="135" t="s">
        <v>267</v>
      </c>
      <c r="B5" s="135"/>
      <c r="C5" s="135"/>
      <c r="D5" s="95" t="s">
        <v>124</v>
      </c>
      <c r="E5" s="57"/>
      <c r="F5" s="57"/>
      <c r="G5" s="67"/>
      <c r="H5" s="7"/>
    </row>
    <row r="6" spans="1:8" x14ac:dyDescent="0.35">
      <c r="A6" s="141" t="s">
        <v>269</v>
      </c>
      <c r="B6" s="142"/>
      <c r="C6" s="143"/>
      <c r="D6" s="95" t="s">
        <v>265</v>
      </c>
      <c r="E6" s="57"/>
      <c r="F6" s="57"/>
      <c r="G6" s="67"/>
      <c r="H6" s="7"/>
    </row>
    <row r="7" spans="1:8" x14ac:dyDescent="0.35">
      <c r="A7" s="135" t="s">
        <v>270</v>
      </c>
      <c r="B7" s="135"/>
      <c r="C7" s="135"/>
      <c r="D7" s="96" t="s">
        <v>265</v>
      </c>
      <c r="E7" s="58"/>
      <c r="F7" s="58"/>
      <c r="G7" s="68"/>
      <c r="H7" s="8"/>
    </row>
    <row r="8" spans="1:8" x14ac:dyDescent="0.35">
      <c r="A8" s="135" t="s">
        <v>268</v>
      </c>
      <c r="B8" s="135"/>
      <c r="C8" s="135"/>
      <c r="D8" s="97" t="s">
        <v>265</v>
      </c>
      <c r="E8" s="62"/>
      <c r="F8" s="59"/>
      <c r="G8" s="69"/>
      <c r="H8" s="9"/>
    </row>
    <row r="9" spans="1:8" x14ac:dyDescent="0.35">
      <c r="A9" s="135" t="s">
        <v>125</v>
      </c>
      <c r="B9" s="135"/>
      <c r="C9" s="135"/>
      <c r="D9" s="98"/>
      <c r="E9" s="63"/>
      <c r="F9" s="60"/>
      <c r="G9" s="70"/>
      <c r="H9" s="10"/>
    </row>
    <row r="10" spans="1:8" s="4" customFormat="1" ht="31.5" x14ac:dyDescent="0.35">
      <c r="A10" s="17" t="s">
        <v>7</v>
      </c>
      <c r="B10" s="17" t="s">
        <v>133</v>
      </c>
      <c r="C10" s="17" t="s">
        <v>45</v>
      </c>
      <c r="D10" s="17" t="s">
        <v>134</v>
      </c>
      <c r="E10" s="17" t="s">
        <v>3</v>
      </c>
      <c r="F10" s="17" t="s">
        <v>135</v>
      </c>
      <c r="G10" s="17" t="s">
        <v>4</v>
      </c>
      <c r="H10" s="17" t="s">
        <v>136</v>
      </c>
    </row>
    <row r="11" spans="1:8" s="4" customFormat="1" x14ac:dyDescent="0.35">
      <c r="A11" s="139" t="s">
        <v>162</v>
      </c>
      <c r="B11" s="139"/>
      <c r="C11" s="139"/>
      <c r="D11" s="139"/>
      <c r="E11" s="139"/>
      <c r="F11" s="139"/>
      <c r="G11" s="139"/>
      <c r="H11" s="139"/>
    </row>
    <row r="12" spans="1:8" s="4" customFormat="1" x14ac:dyDescent="0.35">
      <c r="A12" s="138" t="s">
        <v>152</v>
      </c>
      <c r="B12" s="138"/>
      <c r="C12" s="138"/>
      <c r="D12" s="138"/>
      <c r="E12" s="138"/>
      <c r="F12" s="138"/>
      <c r="G12" s="138"/>
      <c r="H12" s="138"/>
    </row>
    <row r="13" spans="1:8" s="76" customFormat="1" ht="12" x14ac:dyDescent="0.3">
      <c r="A13" s="77" t="s">
        <v>21</v>
      </c>
      <c r="B13" s="78"/>
      <c r="C13" s="79"/>
      <c r="D13" s="80"/>
      <c r="E13" s="81"/>
      <c r="F13" s="82"/>
      <c r="G13" s="53">
        <f>E13*F13</f>
        <v>0</v>
      </c>
      <c r="H13" s="83"/>
    </row>
    <row r="14" spans="1:8" s="76" customFormat="1" ht="12" x14ac:dyDescent="0.3">
      <c r="A14" s="77" t="s">
        <v>15</v>
      </c>
      <c r="B14" s="78"/>
      <c r="C14" s="84"/>
      <c r="D14" s="80"/>
      <c r="E14" s="81"/>
      <c r="F14" s="82"/>
      <c r="G14" s="53">
        <f t="shared" ref="G14:G32" si="0">E14*F14</f>
        <v>0</v>
      </c>
      <c r="H14" s="83"/>
    </row>
    <row r="15" spans="1:8" s="76" customFormat="1" ht="12" x14ac:dyDescent="0.3">
      <c r="A15" s="77" t="s">
        <v>24</v>
      </c>
      <c r="B15" s="78"/>
      <c r="C15" s="79"/>
      <c r="D15" s="80"/>
      <c r="E15" s="81"/>
      <c r="F15" s="82"/>
      <c r="G15" s="53">
        <f t="shared" si="0"/>
        <v>0</v>
      </c>
      <c r="H15" s="85"/>
    </row>
    <row r="16" spans="1:8" s="76" customFormat="1" ht="12" x14ac:dyDescent="0.3">
      <c r="A16" s="77" t="s">
        <v>25</v>
      </c>
      <c r="B16" s="78"/>
      <c r="C16" s="79"/>
      <c r="D16" s="80"/>
      <c r="E16" s="81"/>
      <c r="F16" s="82"/>
      <c r="G16" s="53">
        <f t="shared" si="0"/>
        <v>0</v>
      </c>
      <c r="H16" s="85"/>
    </row>
    <row r="17" spans="1:8" s="76" customFormat="1" ht="12" x14ac:dyDescent="0.3">
      <c r="A17" s="77" t="s">
        <v>26</v>
      </c>
      <c r="B17" s="78"/>
      <c r="C17" s="79"/>
      <c r="D17" s="80"/>
      <c r="E17" s="81"/>
      <c r="F17" s="82"/>
      <c r="G17" s="53">
        <f t="shared" si="0"/>
        <v>0</v>
      </c>
      <c r="H17" s="83"/>
    </row>
    <row r="18" spans="1:8" s="76" customFormat="1" ht="12" x14ac:dyDescent="0.3">
      <c r="A18" s="77" t="s">
        <v>27</v>
      </c>
      <c r="B18" s="78"/>
      <c r="C18" s="79"/>
      <c r="D18" s="80"/>
      <c r="E18" s="81"/>
      <c r="F18" s="82"/>
      <c r="G18" s="53">
        <f t="shared" si="0"/>
        <v>0</v>
      </c>
      <c r="H18" s="86"/>
    </row>
    <row r="19" spans="1:8" s="76" customFormat="1" ht="12" x14ac:dyDescent="0.3">
      <c r="A19" s="77" t="s">
        <v>28</v>
      </c>
      <c r="B19" s="78"/>
      <c r="C19" s="79"/>
      <c r="D19" s="80"/>
      <c r="E19" s="81"/>
      <c r="F19" s="82"/>
      <c r="G19" s="53">
        <f t="shared" si="0"/>
        <v>0</v>
      </c>
      <c r="H19" s="83"/>
    </row>
    <row r="20" spans="1:8" s="76" customFormat="1" ht="12" x14ac:dyDescent="0.3">
      <c r="A20" s="77" t="s">
        <v>43</v>
      </c>
      <c r="B20" s="78"/>
      <c r="C20" s="79"/>
      <c r="D20" s="80"/>
      <c r="E20" s="81"/>
      <c r="F20" s="82"/>
      <c r="G20" s="53">
        <f t="shared" si="0"/>
        <v>0</v>
      </c>
      <c r="H20" s="83"/>
    </row>
    <row r="21" spans="1:8" s="76" customFormat="1" ht="12" x14ac:dyDescent="0.3">
      <c r="A21" s="77" t="s">
        <v>44</v>
      </c>
      <c r="B21" s="78"/>
      <c r="C21" s="79"/>
      <c r="D21" s="87"/>
      <c r="E21" s="88"/>
      <c r="F21" s="89"/>
      <c r="G21" s="53">
        <f t="shared" si="0"/>
        <v>0</v>
      </c>
      <c r="H21" s="86"/>
    </row>
    <row r="22" spans="1:8" s="76" customFormat="1" ht="12" x14ac:dyDescent="0.3">
      <c r="A22" s="77" t="s">
        <v>66</v>
      </c>
      <c r="B22" s="78"/>
      <c r="C22" s="79"/>
      <c r="D22" s="87"/>
      <c r="E22" s="88"/>
      <c r="F22" s="89"/>
      <c r="G22" s="53">
        <f t="shared" si="0"/>
        <v>0</v>
      </c>
      <c r="H22" s="90"/>
    </row>
    <row r="23" spans="1:8" s="76" customFormat="1" ht="12" hidden="1" x14ac:dyDescent="0.3">
      <c r="A23" s="77" t="s">
        <v>163</v>
      </c>
      <c r="B23" s="78"/>
      <c r="C23" s="79"/>
      <c r="D23" s="87"/>
      <c r="E23" s="88"/>
      <c r="F23" s="89"/>
      <c r="G23" s="53">
        <f t="shared" si="0"/>
        <v>0</v>
      </c>
      <c r="H23" s="90"/>
    </row>
    <row r="24" spans="1:8" s="76" customFormat="1" ht="12" hidden="1" x14ac:dyDescent="0.3">
      <c r="A24" s="77" t="s">
        <v>164</v>
      </c>
      <c r="B24" s="78"/>
      <c r="C24" s="79"/>
      <c r="D24" s="87"/>
      <c r="E24" s="88"/>
      <c r="F24" s="89"/>
      <c r="G24" s="53">
        <f t="shared" si="0"/>
        <v>0</v>
      </c>
      <c r="H24" s="90"/>
    </row>
    <row r="25" spans="1:8" s="76" customFormat="1" ht="12" hidden="1" x14ac:dyDescent="0.3">
      <c r="A25" s="77" t="s">
        <v>165</v>
      </c>
      <c r="B25" s="78"/>
      <c r="C25" s="79"/>
      <c r="D25" s="87"/>
      <c r="E25" s="88"/>
      <c r="F25" s="89"/>
      <c r="G25" s="53">
        <f t="shared" si="0"/>
        <v>0</v>
      </c>
      <c r="H25" s="90"/>
    </row>
    <row r="26" spans="1:8" s="76" customFormat="1" ht="12" hidden="1" x14ac:dyDescent="0.3">
      <c r="A26" s="77" t="s">
        <v>166</v>
      </c>
      <c r="B26" s="78"/>
      <c r="C26" s="79"/>
      <c r="D26" s="87"/>
      <c r="E26" s="88"/>
      <c r="F26" s="89"/>
      <c r="G26" s="53">
        <f t="shared" si="0"/>
        <v>0</v>
      </c>
      <c r="H26" s="90"/>
    </row>
    <row r="27" spans="1:8" s="76" customFormat="1" ht="12" hidden="1" x14ac:dyDescent="0.3">
      <c r="A27" s="77" t="s">
        <v>167</v>
      </c>
      <c r="B27" s="78"/>
      <c r="C27" s="79"/>
      <c r="D27" s="87"/>
      <c r="E27" s="88"/>
      <c r="F27" s="89"/>
      <c r="G27" s="53">
        <f t="shared" si="0"/>
        <v>0</v>
      </c>
      <c r="H27" s="90"/>
    </row>
    <row r="28" spans="1:8" s="76" customFormat="1" ht="12" hidden="1" x14ac:dyDescent="0.3">
      <c r="A28" s="77" t="s">
        <v>168</v>
      </c>
      <c r="B28" s="78"/>
      <c r="C28" s="79"/>
      <c r="D28" s="87"/>
      <c r="E28" s="88"/>
      <c r="F28" s="89"/>
      <c r="G28" s="53">
        <f t="shared" si="0"/>
        <v>0</v>
      </c>
      <c r="H28" s="90"/>
    </row>
    <row r="29" spans="1:8" s="76" customFormat="1" ht="12" hidden="1" x14ac:dyDescent="0.3">
      <c r="A29" s="77" t="s">
        <v>169</v>
      </c>
      <c r="B29" s="78"/>
      <c r="C29" s="79"/>
      <c r="D29" s="87"/>
      <c r="E29" s="88"/>
      <c r="F29" s="89"/>
      <c r="G29" s="53">
        <f t="shared" si="0"/>
        <v>0</v>
      </c>
      <c r="H29" s="90"/>
    </row>
    <row r="30" spans="1:8" s="76" customFormat="1" ht="12" hidden="1" x14ac:dyDescent="0.3">
      <c r="A30" s="77" t="s">
        <v>170</v>
      </c>
      <c r="B30" s="78"/>
      <c r="C30" s="79"/>
      <c r="D30" s="87"/>
      <c r="E30" s="88"/>
      <c r="F30" s="89"/>
      <c r="G30" s="53">
        <f t="shared" si="0"/>
        <v>0</v>
      </c>
      <c r="H30" s="90"/>
    </row>
    <row r="31" spans="1:8" s="76" customFormat="1" ht="12" hidden="1" x14ac:dyDescent="0.3">
      <c r="A31" s="77" t="s">
        <v>171</v>
      </c>
      <c r="B31" s="78"/>
      <c r="C31" s="79"/>
      <c r="D31" s="87"/>
      <c r="E31" s="88"/>
      <c r="F31" s="89"/>
      <c r="G31" s="53">
        <f t="shared" si="0"/>
        <v>0</v>
      </c>
      <c r="H31" s="90"/>
    </row>
    <row r="32" spans="1:8" s="76" customFormat="1" ht="12" hidden="1" x14ac:dyDescent="0.3">
      <c r="A32" s="77" t="s">
        <v>172</v>
      </c>
      <c r="B32" s="78"/>
      <c r="C32" s="79"/>
      <c r="D32" s="87"/>
      <c r="E32" s="88"/>
      <c r="F32" s="89"/>
      <c r="G32" s="53">
        <f t="shared" si="0"/>
        <v>0</v>
      </c>
      <c r="H32" s="91"/>
    </row>
    <row r="33" spans="1:8" s="73" customFormat="1" x14ac:dyDescent="0.35">
      <c r="A33" s="137" t="s">
        <v>22</v>
      </c>
      <c r="B33" s="137"/>
      <c r="C33" s="137"/>
      <c r="D33" s="137"/>
      <c r="E33" s="137"/>
      <c r="F33" s="137"/>
      <c r="G33" s="72">
        <f>SUM(G13:G32)</f>
        <v>0</v>
      </c>
      <c r="H33" s="92"/>
    </row>
    <row r="34" spans="1:8" s="4" customFormat="1" x14ac:dyDescent="0.35">
      <c r="A34" s="140" t="s">
        <v>151</v>
      </c>
      <c r="B34" s="140"/>
      <c r="C34" s="140"/>
      <c r="D34" s="140"/>
      <c r="E34" s="140"/>
      <c r="F34" s="140"/>
      <c r="G34" s="140"/>
      <c r="H34" s="140"/>
    </row>
    <row r="35" spans="1:8" s="13" customFormat="1" x14ac:dyDescent="0.35">
      <c r="A35" s="136" t="s">
        <v>266</v>
      </c>
      <c r="B35" s="136"/>
      <c r="C35" s="136"/>
      <c r="D35" s="136"/>
      <c r="E35" s="136"/>
      <c r="F35" s="136"/>
      <c r="G35" s="136"/>
      <c r="H35" s="136"/>
    </row>
    <row r="36" spans="1:8" s="76" customFormat="1" ht="12" x14ac:dyDescent="0.3">
      <c r="A36" s="77" t="s">
        <v>29</v>
      </c>
      <c r="B36" s="78"/>
      <c r="C36" s="79"/>
      <c r="D36" s="80"/>
      <c r="E36" s="81"/>
      <c r="F36" s="82"/>
      <c r="G36" s="53">
        <f>E36*F36</f>
        <v>0</v>
      </c>
      <c r="H36" s="83"/>
    </row>
    <row r="37" spans="1:8" s="76" customFormat="1" ht="12" x14ac:dyDescent="0.3">
      <c r="A37" s="77" t="s">
        <v>30</v>
      </c>
      <c r="B37" s="78"/>
      <c r="C37" s="84"/>
      <c r="D37" s="80"/>
      <c r="E37" s="81"/>
      <c r="F37" s="82"/>
      <c r="G37" s="53">
        <f t="shared" ref="G37:G55" si="1">E37*F37</f>
        <v>0</v>
      </c>
      <c r="H37" s="83"/>
    </row>
    <row r="38" spans="1:8" s="76" customFormat="1" ht="12" x14ac:dyDescent="0.3">
      <c r="A38" s="77" t="s">
        <v>31</v>
      </c>
      <c r="B38" s="78"/>
      <c r="C38" s="79"/>
      <c r="D38" s="80"/>
      <c r="E38" s="81"/>
      <c r="F38" s="82"/>
      <c r="G38" s="53">
        <f t="shared" si="1"/>
        <v>0</v>
      </c>
      <c r="H38" s="85"/>
    </row>
    <row r="39" spans="1:8" s="76" customFormat="1" ht="12" x14ac:dyDescent="0.3">
      <c r="A39" s="77" t="s">
        <v>32</v>
      </c>
      <c r="B39" s="78"/>
      <c r="C39" s="79"/>
      <c r="D39" s="80"/>
      <c r="E39" s="81"/>
      <c r="F39" s="82"/>
      <c r="G39" s="53">
        <f t="shared" si="1"/>
        <v>0</v>
      </c>
      <c r="H39" s="85"/>
    </row>
    <row r="40" spans="1:8" s="76" customFormat="1" ht="12" x14ac:dyDescent="0.3">
      <c r="A40" s="77" t="s">
        <v>33</v>
      </c>
      <c r="B40" s="78"/>
      <c r="C40" s="79"/>
      <c r="D40" s="80"/>
      <c r="E40" s="81"/>
      <c r="F40" s="82"/>
      <c r="G40" s="53">
        <f t="shared" si="1"/>
        <v>0</v>
      </c>
      <c r="H40" s="83"/>
    </row>
    <row r="41" spans="1:8" s="76" customFormat="1" ht="12" x14ac:dyDescent="0.3">
      <c r="A41" s="77" t="s">
        <v>34</v>
      </c>
      <c r="B41" s="78"/>
      <c r="C41" s="79"/>
      <c r="D41" s="80"/>
      <c r="E41" s="81"/>
      <c r="F41" s="82"/>
      <c r="G41" s="53">
        <f t="shared" si="1"/>
        <v>0</v>
      </c>
      <c r="H41" s="86"/>
    </row>
    <row r="42" spans="1:8" s="76" customFormat="1" ht="12" x14ac:dyDescent="0.3">
      <c r="A42" s="77" t="s">
        <v>35</v>
      </c>
      <c r="B42" s="78"/>
      <c r="C42" s="79"/>
      <c r="D42" s="80"/>
      <c r="E42" s="81"/>
      <c r="F42" s="82"/>
      <c r="G42" s="53">
        <f t="shared" si="1"/>
        <v>0</v>
      </c>
      <c r="H42" s="83"/>
    </row>
    <row r="43" spans="1:8" s="76" customFormat="1" ht="12" x14ac:dyDescent="0.3">
      <c r="A43" s="77" t="s">
        <v>36</v>
      </c>
      <c r="B43" s="78"/>
      <c r="C43" s="79"/>
      <c r="D43" s="80"/>
      <c r="E43" s="81"/>
      <c r="F43" s="82"/>
      <c r="G43" s="53">
        <f t="shared" si="1"/>
        <v>0</v>
      </c>
      <c r="H43" s="83"/>
    </row>
    <row r="44" spans="1:8" s="76" customFormat="1" ht="12" x14ac:dyDescent="0.3">
      <c r="A44" s="77" t="s">
        <v>37</v>
      </c>
      <c r="B44" s="78"/>
      <c r="C44" s="79"/>
      <c r="D44" s="87"/>
      <c r="E44" s="88"/>
      <c r="F44" s="89"/>
      <c r="G44" s="53">
        <f t="shared" si="1"/>
        <v>0</v>
      </c>
      <c r="H44" s="86"/>
    </row>
    <row r="45" spans="1:8" s="76" customFormat="1" ht="12" x14ac:dyDescent="0.3">
      <c r="A45" s="77" t="s">
        <v>38</v>
      </c>
      <c r="B45" s="78"/>
      <c r="C45" s="79"/>
      <c r="D45" s="87"/>
      <c r="E45" s="88"/>
      <c r="F45" s="89"/>
      <c r="G45" s="53">
        <f t="shared" si="1"/>
        <v>0</v>
      </c>
      <c r="H45" s="90"/>
    </row>
    <row r="46" spans="1:8" s="76" customFormat="1" ht="12" hidden="1" x14ac:dyDescent="0.3">
      <c r="A46" s="77" t="s">
        <v>173</v>
      </c>
      <c r="B46" s="78"/>
      <c r="C46" s="79"/>
      <c r="D46" s="87"/>
      <c r="E46" s="88"/>
      <c r="F46" s="89"/>
      <c r="G46" s="53">
        <f t="shared" si="1"/>
        <v>0</v>
      </c>
      <c r="H46" s="90"/>
    </row>
    <row r="47" spans="1:8" s="76" customFormat="1" ht="12" hidden="1" x14ac:dyDescent="0.3">
      <c r="A47" s="77" t="s">
        <v>174</v>
      </c>
      <c r="B47" s="78"/>
      <c r="C47" s="79"/>
      <c r="D47" s="87"/>
      <c r="E47" s="88"/>
      <c r="F47" s="89"/>
      <c r="G47" s="53">
        <f t="shared" si="1"/>
        <v>0</v>
      </c>
      <c r="H47" s="90"/>
    </row>
    <row r="48" spans="1:8" s="76" customFormat="1" ht="12" hidden="1" x14ac:dyDescent="0.3">
      <c r="A48" s="77" t="s">
        <v>175</v>
      </c>
      <c r="B48" s="78"/>
      <c r="C48" s="79"/>
      <c r="D48" s="87"/>
      <c r="E48" s="88"/>
      <c r="F48" s="89"/>
      <c r="G48" s="53">
        <f t="shared" si="1"/>
        <v>0</v>
      </c>
      <c r="H48" s="90"/>
    </row>
    <row r="49" spans="1:8" s="76" customFormat="1" ht="12" hidden="1" x14ac:dyDescent="0.3">
      <c r="A49" s="77" t="s">
        <v>176</v>
      </c>
      <c r="B49" s="78"/>
      <c r="C49" s="79"/>
      <c r="D49" s="87"/>
      <c r="E49" s="88"/>
      <c r="F49" s="89"/>
      <c r="G49" s="53">
        <f t="shared" si="1"/>
        <v>0</v>
      </c>
      <c r="H49" s="90"/>
    </row>
    <row r="50" spans="1:8" s="76" customFormat="1" ht="12" hidden="1" x14ac:dyDescent="0.3">
      <c r="A50" s="77" t="s">
        <v>177</v>
      </c>
      <c r="B50" s="78"/>
      <c r="C50" s="79"/>
      <c r="D50" s="87"/>
      <c r="E50" s="88"/>
      <c r="F50" s="89"/>
      <c r="G50" s="53">
        <f t="shared" si="1"/>
        <v>0</v>
      </c>
      <c r="H50" s="90"/>
    </row>
    <row r="51" spans="1:8" s="76" customFormat="1" ht="12" hidden="1" x14ac:dyDescent="0.3">
      <c r="A51" s="77" t="s">
        <v>178</v>
      </c>
      <c r="B51" s="78"/>
      <c r="C51" s="79"/>
      <c r="D51" s="87"/>
      <c r="E51" s="88"/>
      <c r="F51" s="89"/>
      <c r="G51" s="53">
        <f t="shared" si="1"/>
        <v>0</v>
      </c>
      <c r="H51" s="90"/>
    </row>
    <row r="52" spans="1:8" s="76" customFormat="1" ht="12" hidden="1" x14ac:dyDescent="0.3">
      <c r="A52" s="77" t="s">
        <v>179</v>
      </c>
      <c r="B52" s="78"/>
      <c r="C52" s="79"/>
      <c r="D52" s="87"/>
      <c r="E52" s="88"/>
      <c r="F52" s="89"/>
      <c r="G52" s="53">
        <f t="shared" si="1"/>
        <v>0</v>
      </c>
      <c r="H52" s="90"/>
    </row>
    <row r="53" spans="1:8" s="76" customFormat="1" ht="12" hidden="1" x14ac:dyDescent="0.3">
      <c r="A53" s="77" t="s">
        <v>180</v>
      </c>
      <c r="B53" s="78"/>
      <c r="C53" s="79"/>
      <c r="D53" s="87"/>
      <c r="E53" s="88"/>
      <c r="F53" s="89"/>
      <c r="G53" s="53">
        <f t="shared" si="1"/>
        <v>0</v>
      </c>
      <c r="H53" s="90"/>
    </row>
    <row r="54" spans="1:8" s="76" customFormat="1" ht="12" hidden="1" x14ac:dyDescent="0.3">
      <c r="A54" s="77" t="s">
        <v>181</v>
      </c>
      <c r="B54" s="78"/>
      <c r="C54" s="79"/>
      <c r="D54" s="87"/>
      <c r="E54" s="88"/>
      <c r="F54" s="89"/>
      <c r="G54" s="53">
        <f t="shared" si="1"/>
        <v>0</v>
      </c>
      <c r="H54" s="90"/>
    </row>
    <row r="55" spans="1:8" s="76" customFormat="1" ht="12" hidden="1" x14ac:dyDescent="0.3">
      <c r="A55" s="77" t="s">
        <v>182</v>
      </c>
      <c r="B55" s="78"/>
      <c r="C55" s="79"/>
      <c r="D55" s="87"/>
      <c r="E55" s="88"/>
      <c r="F55" s="89"/>
      <c r="G55" s="53">
        <f t="shared" si="1"/>
        <v>0</v>
      </c>
      <c r="H55" s="91"/>
    </row>
    <row r="56" spans="1:8" s="73" customFormat="1" ht="15" customHeight="1" x14ac:dyDescent="0.35">
      <c r="A56" s="144" t="s">
        <v>155</v>
      </c>
      <c r="B56" s="145"/>
      <c r="C56" s="145"/>
      <c r="D56" s="145"/>
      <c r="E56" s="145"/>
      <c r="F56" s="146"/>
      <c r="G56" s="72">
        <f>SUM(G36:G55)</f>
        <v>0</v>
      </c>
      <c r="H56" s="92"/>
    </row>
    <row r="57" spans="1:8" s="4" customFormat="1" x14ac:dyDescent="0.35">
      <c r="A57" s="140" t="s">
        <v>67</v>
      </c>
      <c r="B57" s="140"/>
      <c r="C57" s="140"/>
      <c r="D57" s="140"/>
      <c r="E57" s="140"/>
      <c r="F57" s="140"/>
      <c r="G57" s="140"/>
      <c r="H57" s="140"/>
    </row>
    <row r="58" spans="1:8" s="4" customFormat="1" x14ac:dyDescent="0.35">
      <c r="A58" s="136" t="s">
        <v>68</v>
      </c>
      <c r="B58" s="136"/>
      <c r="C58" s="136"/>
      <c r="D58" s="136"/>
      <c r="E58" s="136"/>
      <c r="F58" s="136"/>
      <c r="G58" s="136"/>
      <c r="H58" s="136"/>
    </row>
    <row r="59" spans="1:8" s="76" customFormat="1" ht="12" x14ac:dyDescent="0.3">
      <c r="A59" s="77" t="s">
        <v>39</v>
      </c>
      <c r="B59" s="78"/>
      <c r="C59" s="79"/>
      <c r="D59" s="80"/>
      <c r="E59" s="81"/>
      <c r="F59" s="82"/>
      <c r="G59" s="53">
        <f>E59*F59</f>
        <v>0</v>
      </c>
      <c r="H59" s="85"/>
    </row>
    <row r="60" spans="1:8" s="76" customFormat="1" ht="12" x14ac:dyDescent="0.3">
      <c r="A60" s="77" t="s">
        <v>40</v>
      </c>
      <c r="B60" s="78"/>
      <c r="C60" s="79"/>
      <c r="D60" s="80"/>
      <c r="E60" s="81"/>
      <c r="F60" s="82"/>
      <c r="G60" s="53">
        <f t="shared" ref="G60:G78" si="2">E60*F60</f>
        <v>0</v>
      </c>
      <c r="H60" s="85"/>
    </row>
    <row r="61" spans="1:8" s="76" customFormat="1" ht="12" x14ac:dyDescent="0.3">
      <c r="A61" s="77" t="s">
        <v>41</v>
      </c>
      <c r="B61" s="78"/>
      <c r="C61" s="79"/>
      <c r="D61" s="80"/>
      <c r="E61" s="81"/>
      <c r="F61" s="82"/>
      <c r="G61" s="53">
        <f t="shared" si="2"/>
        <v>0</v>
      </c>
      <c r="H61" s="85"/>
    </row>
    <row r="62" spans="1:8" s="76" customFormat="1" ht="12" x14ac:dyDescent="0.3">
      <c r="A62" s="77" t="s">
        <v>42</v>
      </c>
      <c r="B62" s="78"/>
      <c r="C62" s="79"/>
      <c r="D62" s="80"/>
      <c r="E62" s="81"/>
      <c r="F62" s="82"/>
      <c r="G62" s="53">
        <f t="shared" si="2"/>
        <v>0</v>
      </c>
      <c r="H62" s="85"/>
    </row>
    <row r="63" spans="1:8" s="76" customFormat="1" ht="12" x14ac:dyDescent="0.3">
      <c r="A63" s="77" t="s">
        <v>69</v>
      </c>
      <c r="B63" s="78"/>
      <c r="C63" s="79"/>
      <c r="D63" s="80"/>
      <c r="E63" s="81"/>
      <c r="F63" s="82"/>
      <c r="G63" s="53">
        <f t="shared" si="2"/>
        <v>0</v>
      </c>
      <c r="H63" s="85"/>
    </row>
    <row r="64" spans="1:8" s="76" customFormat="1" ht="12" x14ac:dyDescent="0.3">
      <c r="A64" s="77" t="s">
        <v>70</v>
      </c>
      <c r="B64" s="78"/>
      <c r="C64" s="79"/>
      <c r="D64" s="80"/>
      <c r="E64" s="81"/>
      <c r="F64" s="82"/>
      <c r="G64" s="53">
        <f t="shared" si="2"/>
        <v>0</v>
      </c>
      <c r="H64" s="85"/>
    </row>
    <row r="65" spans="1:8" s="76" customFormat="1" ht="12" x14ac:dyDescent="0.3">
      <c r="A65" s="77" t="s">
        <v>71</v>
      </c>
      <c r="B65" s="78"/>
      <c r="C65" s="79"/>
      <c r="D65" s="80"/>
      <c r="E65" s="81"/>
      <c r="F65" s="82"/>
      <c r="G65" s="53">
        <f t="shared" si="2"/>
        <v>0</v>
      </c>
      <c r="H65" s="85"/>
    </row>
    <row r="66" spans="1:8" s="76" customFormat="1" ht="12" x14ac:dyDescent="0.3">
      <c r="A66" s="77" t="s">
        <v>72</v>
      </c>
      <c r="B66" s="78"/>
      <c r="C66" s="79"/>
      <c r="D66" s="80"/>
      <c r="E66" s="81"/>
      <c r="F66" s="82"/>
      <c r="G66" s="53">
        <f t="shared" si="2"/>
        <v>0</v>
      </c>
      <c r="H66" s="85"/>
    </row>
    <row r="67" spans="1:8" s="76" customFormat="1" ht="12" x14ac:dyDescent="0.3">
      <c r="A67" s="77" t="s">
        <v>73</v>
      </c>
      <c r="B67" s="78"/>
      <c r="C67" s="79"/>
      <c r="D67" s="80"/>
      <c r="E67" s="81"/>
      <c r="F67" s="82"/>
      <c r="G67" s="53">
        <f t="shared" si="2"/>
        <v>0</v>
      </c>
      <c r="H67" s="85"/>
    </row>
    <row r="68" spans="1:8" s="76" customFormat="1" ht="12" x14ac:dyDescent="0.3">
      <c r="A68" s="77" t="s">
        <v>74</v>
      </c>
      <c r="B68" s="78"/>
      <c r="C68" s="79"/>
      <c r="D68" s="80"/>
      <c r="E68" s="81"/>
      <c r="F68" s="82"/>
      <c r="G68" s="53">
        <f t="shared" si="2"/>
        <v>0</v>
      </c>
      <c r="H68" s="85"/>
    </row>
    <row r="69" spans="1:8" s="76" customFormat="1" ht="12" hidden="1" x14ac:dyDescent="0.3">
      <c r="A69" s="77" t="s">
        <v>183</v>
      </c>
      <c r="B69" s="78"/>
      <c r="C69" s="79"/>
      <c r="D69" s="80"/>
      <c r="E69" s="81"/>
      <c r="F69" s="82"/>
      <c r="G69" s="53">
        <f t="shared" si="2"/>
        <v>0</v>
      </c>
      <c r="H69" s="85"/>
    </row>
    <row r="70" spans="1:8" s="76" customFormat="1" ht="12" hidden="1" x14ac:dyDescent="0.3">
      <c r="A70" s="77" t="s">
        <v>184</v>
      </c>
      <c r="B70" s="78"/>
      <c r="C70" s="79"/>
      <c r="D70" s="80"/>
      <c r="E70" s="81"/>
      <c r="F70" s="82"/>
      <c r="G70" s="53">
        <f t="shared" si="2"/>
        <v>0</v>
      </c>
      <c r="H70" s="85"/>
    </row>
    <row r="71" spans="1:8" s="76" customFormat="1" ht="12" hidden="1" x14ac:dyDescent="0.3">
      <c r="A71" s="77" t="s">
        <v>185</v>
      </c>
      <c r="B71" s="78"/>
      <c r="C71" s="79"/>
      <c r="D71" s="80"/>
      <c r="E71" s="81"/>
      <c r="F71" s="82"/>
      <c r="G71" s="53">
        <f t="shared" si="2"/>
        <v>0</v>
      </c>
      <c r="H71" s="85"/>
    </row>
    <row r="72" spans="1:8" s="76" customFormat="1" ht="12" hidden="1" x14ac:dyDescent="0.3">
      <c r="A72" s="77" t="s">
        <v>186</v>
      </c>
      <c r="B72" s="78"/>
      <c r="C72" s="79"/>
      <c r="D72" s="80"/>
      <c r="E72" s="81"/>
      <c r="F72" s="82"/>
      <c r="G72" s="53">
        <f t="shared" si="2"/>
        <v>0</v>
      </c>
      <c r="H72" s="85"/>
    </row>
    <row r="73" spans="1:8" s="76" customFormat="1" ht="12" hidden="1" x14ac:dyDescent="0.3">
      <c r="A73" s="77" t="s">
        <v>187</v>
      </c>
      <c r="B73" s="78"/>
      <c r="C73" s="79"/>
      <c r="D73" s="80"/>
      <c r="E73" s="81"/>
      <c r="F73" s="82"/>
      <c r="G73" s="53">
        <f t="shared" si="2"/>
        <v>0</v>
      </c>
      <c r="H73" s="85"/>
    </row>
    <row r="74" spans="1:8" s="76" customFormat="1" ht="12" hidden="1" x14ac:dyDescent="0.3">
      <c r="A74" s="77" t="s">
        <v>188</v>
      </c>
      <c r="B74" s="78"/>
      <c r="C74" s="79"/>
      <c r="D74" s="80"/>
      <c r="E74" s="81"/>
      <c r="F74" s="82"/>
      <c r="G74" s="53">
        <f t="shared" si="2"/>
        <v>0</v>
      </c>
      <c r="H74" s="85"/>
    </row>
    <row r="75" spans="1:8" s="76" customFormat="1" ht="12" hidden="1" x14ac:dyDescent="0.3">
      <c r="A75" s="77" t="s">
        <v>189</v>
      </c>
      <c r="B75" s="78"/>
      <c r="C75" s="79"/>
      <c r="D75" s="80"/>
      <c r="E75" s="81"/>
      <c r="F75" s="82"/>
      <c r="G75" s="53">
        <f t="shared" si="2"/>
        <v>0</v>
      </c>
      <c r="H75" s="85"/>
    </row>
    <row r="76" spans="1:8" s="76" customFormat="1" ht="12" hidden="1" x14ac:dyDescent="0.3">
      <c r="A76" s="77" t="s">
        <v>190</v>
      </c>
      <c r="B76" s="78"/>
      <c r="C76" s="79"/>
      <c r="D76" s="80"/>
      <c r="E76" s="81"/>
      <c r="F76" s="82"/>
      <c r="G76" s="53">
        <f t="shared" si="2"/>
        <v>0</v>
      </c>
      <c r="H76" s="85"/>
    </row>
    <row r="77" spans="1:8" s="76" customFormat="1" ht="12" hidden="1" x14ac:dyDescent="0.3">
      <c r="A77" s="77" t="s">
        <v>191</v>
      </c>
      <c r="B77" s="78"/>
      <c r="C77" s="79"/>
      <c r="D77" s="80"/>
      <c r="E77" s="81"/>
      <c r="F77" s="82"/>
      <c r="G77" s="53">
        <f t="shared" si="2"/>
        <v>0</v>
      </c>
      <c r="H77" s="85"/>
    </row>
    <row r="78" spans="1:8" s="76" customFormat="1" ht="12" hidden="1" x14ac:dyDescent="0.3">
      <c r="A78" s="77" t="s">
        <v>192</v>
      </c>
      <c r="B78" s="78"/>
      <c r="C78" s="79"/>
      <c r="D78" s="80"/>
      <c r="E78" s="81"/>
      <c r="F78" s="82"/>
      <c r="G78" s="53">
        <f t="shared" si="2"/>
        <v>0</v>
      </c>
      <c r="H78" s="85"/>
    </row>
    <row r="79" spans="1:8" s="73" customFormat="1" x14ac:dyDescent="0.35">
      <c r="A79" s="137" t="s">
        <v>155</v>
      </c>
      <c r="B79" s="137"/>
      <c r="C79" s="137"/>
      <c r="D79" s="137"/>
      <c r="E79" s="137"/>
      <c r="F79" s="137"/>
      <c r="G79" s="72">
        <f>SUM(G59:G78)</f>
        <v>0</v>
      </c>
      <c r="H79" s="92"/>
    </row>
    <row r="80" spans="1:8" s="4" customFormat="1" x14ac:dyDescent="0.35">
      <c r="A80" s="140" t="s">
        <v>75</v>
      </c>
      <c r="B80" s="140"/>
      <c r="C80" s="140"/>
      <c r="D80" s="140"/>
      <c r="E80" s="140"/>
      <c r="F80" s="140"/>
      <c r="G80" s="140"/>
      <c r="H80" s="140"/>
    </row>
    <row r="81" spans="1:8" s="4" customFormat="1" x14ac:dyDescent="0.35">
      <c r="A81" s="136" t="s">
        <v>17</v>
      </c>
      <c r="B81" s="136"/>
      <c r="C81" s="136"/>
      <c r="D81" s="136"/>
      <c r="E81" s="136"/>
      <c r="F81" s="136"/>
      <c r="G81" s="136"/>
      <c r="H81" s="136"/>
    </row>
    <row r="82" spans="1:8" s="76" customFormat="1" ht="12" x14ac:dyDescent="0.3">
      <c r="A82" s="77" t="s">
        <v>52</v>
      </c>
      <c r="B82" s="78"/>
      <c r="C82" s="79"/>
      <c r="D82" s="80"/>
      <c r="E82" s="81"/>
      <c r="F82" s="82"/>
      <c r="G82" s="53">
        <f>E82*F82</f>
        <v>0</v>
      </c>
      <c r="H82" s="85"/>
    </row>
    <row r="83" spans="1:8" s="76" customFormat="1" ht="12" x14ac:dyDescent="0.3">
      <c r="A83" s="77" t="s">
        <v>53</v>
      </c>
      <c r="B83" s="78"/>
      <c r="C83" s="79"/>
      <c r="D83" s="80"/>
      <c r="E83" s="81"/>
      <c r="F83" s="82"/>
      <c r="G83" s="53">
        <f t="shared" ref="G83:G101" si="3">E83*F83</f>
        <v>0</v>
      </c>
      <c r="H83" s="85"/>
    </row>
    <row r="84" spans="1:8" s="76" customFormat="1" ht="12" x14ac:dyDescent="0.3">
      <c r="A84" s="77" t="s">
        <v>54</v>
      </c>
      <c r="B84" s="78"/>
      <c r="C84" s="79"/>
      <c r="D84" s="80"/>
      <c r="E84" s="81"/>
      <c r="F84" s="82"/>
      <c r="G84" s="53">
        <f t="shared" si="3"/>
        <v>0</v>
      </c>
      <c r="H84" s="85"/>
    </row>
    <row r="85" spans="1:8" s="76" customFormat="1" ht="12" x14ac:dyDescent="0.3">
      <c r="A85" s="77" t="s">
        <v>76</v>
      </c>
      <c r="B85" s="78"/>
      <c r="C85" s="79"/>
      <c r="D85" s="80"/>
      <c r="E85" s="81"/>
      <c r="F85" s="82"/>
      <c r="G85" s="53">
        <f t="shared" si="3"/>
        <v>0</v>
      </c>
      <c r="H85" s="85"/>
    </row>
    <row r="86" spans="1:8" s="76" customFormat="1" ht="12" x14ac:dyDescent="0.3">
      <c r="A86" s="77" t="s">
        <v>77</v>
      </c>
      <c r="B86" s="78"/>
      <c r="C86" s="79"/>
      <c r="D86" s="80"/>
      <c r="E86" s="81"/>
      <c r="F86" s="82"/>
      <c r="G86" s="53">
        <f t="shared" si="3"/>
        <v>0</v>
      </c>
      <c r="H86" s="85"/>
    </row>
    <row r="87" spans="1:8" s="76" customFormat="1" ht="12" x14ac:dyDescent="0.3">
      <c r="A87" s="77" t="s">
        <v>78</v>
      </c>
      <c r="B87" s="78"/>
      <c r="C87" s="79"/>
      <c r="D87" s="80"/>
      <c r="E87" s="81"/>
      <c r="F87" s="82"/>
      <c r="G87" s="53">
        <f t="shared" si="3"/>
        <v>0</v>
      </c>
      <c r="H87" s="85"/>
    </row>
    <row r="88" spans="1:8" s="76" customFormat="1" ht="12" x14ac:dyDescent="0.3">
      <c r="A88" s="77" t="s">
        <v>79</v>
      </c>
      <c r="B88" s="78"/>
      <c r="C88" s="79"/>
      <c r="D88" s="80"/>
      <c r="E88" s="81"/>
      <c r="F88" s="82"/>
      <c r="G88" s="53">
        <f t="shared" si="3"/>
        <v>0</v>
      </c>
      <c r="H88" s="85"/>
    </row>
    <row r="89" spans="1:8" s="76" customFormat="1" ht="12" x14ac:dyDescent="0.3">
      <c r="A89" s="77" t="s">
        <v>80</v>
      </c>
      <c r="B89" s="78"/>
      <c r="C89" s="79"/>
      <c r="D89" s="80"/>
      <c r="E89" s="81"/>
      <c r="F89" s="82"/>
      <c r="G89" s="53">
        <f t="shared" si="3"/>
        <v>0</v>
      </c>
      <c r="H89" s="85"/>
    </row>
    <row r="90" spans="1:8" s="76" customFormat="1" ht="12" x14ac:dyDescent="0.3">
      <c r="A90" s="77" t="s">
        <v>81</v>
      </c>
      <c r="B90" s="78"/>
      <c r="C90" s="79"/>
      <c r="D90" s="80"/>
      <c r="E90" s="81"/>
      <c r="F90" s="82"/>
      <c r="G90" s="53">
        <f t="shared" si="3"/>
        <v>0</v>
      </c>
      <c r="H90" s="85"/>
    </row>
    <row r="91" spans="1:8" s="76" customFormat="1" ht="12" x14ac:dyDescent="0.3">
      <c r="A91" s="77" t="s">
        <v>82</v>
      </c>
      <c r="B91" s="78"/>
      <c r="C91" s="79"/>
      <c r="D91" s="80"/>
      <c r="E91" s="81"/>
      <c r="F91" s="82"/>
      <c r="G91" s="53">
        <f t="shared" si="3"/>
        <v>0</v>
      </c>
      <c r="H91" s="85"/>
    </row>
    <row r="92" spans="1:8" s="76" customFormat="1" ht="12" hidden="1" x14ac:dyDescent="0.3">
      <c r="A92" s="77" t="s">
        <v>193</v>
      </c>
      <c r="B92" s="78"/>
      <c r="C92" s="79"/>
      <c r="D92" s="80"/>
      <c r="E92" s="81"/>
      <c r="F92" s="82"/>
      <c r="G92" s="53">
        <f t="shared" si="3"/>
        <v>0</v>
      </c>
      <c r="H92" s="85"/>
    </row>
    <row r="93" spans="1:8" s="76" customFormat="1" ht="12" hidden="1" x14ac:dyDescent="0.3">
      <c r="A93" s="77" t="s">
        <v>194</v>
      </c>
      <c r="B93" s="78"/>
      <c r="C93" s="79"/>
      <c r="D93" s="80"/>
      <c r="E93" s="81"/>
      <c r="F93" s="82"/>
      <c r="G93" s="53">
        <f t="shared" si="3"/>
        <v>0</v>
      </c>
      <c r="H93" s="85"/>
    </row>
    <row r="94" spans="1:8" s="76" customFormat="1" ht="12" hidden="1" x14ac:dyDescent="0.3">
      <c r="A94" s="77" t="s">
        <v>195</v>
      </c>
      <c r="B94" s="78"/>
      <c r="C94" s="79"/>
      <c r="D94" s="80"/>
      <c r="E94" s="81"/>
      <c r="F94" s="82"/>
      <c r="G94" s="53">
        <f t="shared" si="3"/>
        <v>0</v>
      </c>
      <c r="H94" s="85"/>
    </row>
    <row r="95" spans="1:8" s="76" customFormat="1" ht="12" hidden="1" x14ac:dyDescent="0.3">
      <c r="A95" s="77" t="s">
        <v>196</v>
      </c>
      <c r="B95" s="78"/>
      <c r="C95" s="79"/>
      <c r="D95" s="80"/>
      <c r="E95" s="81"/>
      <c r="F95" s="82"/>
      <c r="G95" s="53">
        <f t="shared" si="3"/>
        <v>0</v>
      </c>
      <c r="H95" s="85"/>
    </row>
    <row r="96" spans="1:8" s="76" customFormat="1" ht="12" hidden="1" x14ac:dyDescent="0.3">
      <c r="A96" s="77" t="s">
        <v>197</v>
      </c>
      <c r="B96" s="78"/>
      <c r="C96" s="79"/>
      <c r="D96" s="80"/>
      <c r="E96" s="81"/>
      <c r="F96" s="82"/>
      <c r="G96" s="53">
        <f t="shared" si="3"/>
        <v>0</v>
      </c>
      <c r="H96" s="85"/>
    </row>
    <row r="97" spans="1:8" s="76" customFormat="1" ht="12" hidden="1" x14ac:dyDescent="0.3">
      <c r="A97" s="77" t="s">
        <v>198</v>
      </c>
      <c r="B97" s="78"/>
      <c r="C97" s="79"/>
      <c r="D97" s="80"/>
      <c r="E97" s="81"/>
      <c r="F97" s="82"/>
      <c r="G97" s="53">
        <f t="shared" si="3"/>
        <v>0</v>
      </c>
      <c r="H97" s="85"/>
    </row>
    <row r="98" spans="1:8" s="76" customFormat="1" ht="12" hidden="1" x14ac:dyDescent="0.3">
      <c r="A98" s="77" t="s">
        <v>199</v>
      </c>
      <c r="B98" s="78"/>
      <c r="C98" s="79"/>
      <c r="D98" s="80"/>
      <c r="E98" s="81"/>
      <c r="F98" s="82"/>
      <c r="G98" s="53">
        <f t="shared" si="3"/>
        <v>0</v>
      </c>
      <c r="H98" s="85"/>
    </row>
    <row r="99" spans="1:8" s="76" customFormat="1" ht="12" hidden="1" x14ac:dyDescent="0.3">
      <c r="A99" s="77" t="s">
        <v>200</v>
      </c>
      <c r="B99" s="78"/>
      <c r="C99" s="79"/>
      <c r="D99" s="80"/>
      <c r="E99" s="81"/>
      <c r="F99" s="82"/>
      <c r="G99" s="53">
        <f t="shared" si="3"/>
        <v>0</v>
      </c>
      <c r="H99" s="85"/>
    </row>
    <row r="100" spans="1:8" s="76" customFormat="1" ht="12" hidden="1" x14ac:dyDescent="0.3">
      <c r="A100" s="77" t="s">
        <v>201</v>
      </c>
      <c r="B100" s="78"/>
      <c r="C100" s="79"/>
      <c r="D100" s="80"/>
      <c r="E100" s="81"/>
      <c r="F100" s="82"/>
      <c r="G100" s="53">
        <f t="shared" si="3"/>
        <v>0</v>
      </c>
      <c r="H100" s="85"/>
    </row>
    <row r="101" spans="1:8" s="76" customFormat="1" ht="12" hidden="1" x14ac:dyDescent="0.3">
      <c r="A101" s="77" t="s">
        <v>202</v>
      </c>
      <c r="B101" s="78"/>
      <c r="C101" s="79"/>
      <c r="D101" s="80"/>
      <c r="E101" s="81"/>
      <c r="F101" s="82"/>
      <c r="G101" s="53">
        <f t="shared" si="3"/>
        <v>0</v>
      </c>
      <c r="H101" s="85"/>
    </row>
    <row r="102" spans="1:8" s="73" customFormat="1" x14ac:dyDescent="0.35">
      <c r="A102" s="137" t="s">
        <v>155</v>
      </c>
      <c r="B102" s="137"/>
      <c r="C102" s="137"/>
      <c r="D102" s="137"/>
      <c r="E102" s="137"/>
      <c r="F102" s="137"/>
      <c r="G102" s="72">
        <f>SUM(G82:G101)</f>
        <v>0</v>
      </c>
      <c r="H102" s="92"/>
    </row>
    <row r="103" spans="1:8" s="4" customFormat="1" x14ac:dyDescent="0.35">
      <c r="A103" s="140" t="s">
        <v>83</v>
      </c>
      <c r="B103" s="140"/>
      <c r="C103" s="140"/>
      <c r="D103" s="140"/>
      <c r="E103" s="140"/>
      <c r="F103" s="140"/>
      <c r="G103" s="140"/>
      <c r="H103" s="140"/>
    </row>
    <row r="104" spans="1:8" s="4" customFormat="1" x14ac:dyDescent="0.35">
      <c r="A104" s="136" t="s">
        <v>17</v>
      </c>
      <c r="B104" s="136"/>
      <c r="C104" s="136"/>
      <c r="D104" s="136"/>
      <c r="E104" s="136"/>
      <c r="F104" s="136"/>
      <c r="G104" s="136"/>
      <c r="H104" s="136"/>
    </row>
    <row r="105" spans="1:8" s="76" customFormat="1" ht="12" x14ac:dyDescent="0.3">
      <c r="A105" s="77" t="s">
        <v>55</v>
      </c>
      <c r="B105" s="78"/>
      <c r="C105" s="79"/>
      <c r="D105" s="80"/>
      <c r="E105" s="81"/>
      <c r="F105" s="82"/>
      <c r="G105" s="53">
        <f>E105*F105</f>
        <v>0</v>
      </c>
      <c r="H105" s="85"/>
    </row>
    <row r="106" spans="1:8" s="76" customFormat="1" ht="12" x14ac:dyDescent="0.3">
      <c r="A106" s="77" t="s">
        <v>56</v>
      </c>
      <c r="B106" s="78"/>
      <c r="C106" s="79"/>
      <c r="D106" s="80"/>
      <c r="E106" s="81"/>
      <c r="F106" s="82"/>
      <c r="G106" s="53">
        <f t="shared" ref="G106:G124" si="4">E106*F106</f>
        <v>0</v>
      </c>
      <c r="H106" s="85"/>
    </row>
    <row r="107" spans="1:8" s="76" customFormat="1" ht="12" x14ac:dyDescent="0.3">
      <c r="A107" s="77" t="s">
        <v>57</v>
      </c>
      <c r="B107" s="78"/>
      <c r="C107" s="79"/>
      <c r="D107" s="80"/>
      <c r="E107" s="81"/>
      <c r="F107" s="82"/>
      <c r="G107" s="53">
        <f t="shared" si="4"/>
        <v>0</v>
      </c>
      <c r="H107" s="85"/>
    </row>
    <row r="108" spans="1:8" s="76" customFormat="1" ht="12" x14ac:dyDescent="0.3">
      <c r="A108" s="77" t="s">
        <v>84</v>
      </c>
      <c r="B108" s="78"/>
      <c r="C108" s="79"/>
      <c r="D108" s="80"/>
      <c r="E108" s="81"/>
      <c r="F108" s="82"/>
      <c r="G108" s="53">
        <f t="shared" si="4"/>
        <v>0</v>
      </c>
      <c r="H108" s="85"/>
    </row>
    <row r="109" spans="1:8" s="76" customFormat="1" ht="12" x14ac:dyDescent="0.3">
      <c r="A109" s="77" t="s">
        <v>85</v>
      </c>
      <c r="B109" s="78"/>
      <c r="C109" s="79"/>
      <c r="D109" s="80"/>
      <c r="E109" s="81"/>
      <c r="F109" s="82"/>
      <c r="G109" s="53">
        <f t="shared" si="4"/>
        <v>0</v>
      </c>
      <c r="H109" s="85"/>
    </row>
    <row r="110" spans="1:8" s="76" customFormat="1" ht="12" x14ac:dyDescent="0.3">
      <c r="A110" s="77" t="s">
        <v>86</v>
      </c>
      <c r="B110" s="78"/>
      <c r="C110" s="79"/>
      <c r="D110" s="80"/>
      <c r="E110" s="81"/>
      <c r="F110" s="82"/>
      <c r="G110" s="53">
        <f t="shared" si="4"/>
        <v>0</v>
      </c>
      <c r="H110" s="85"/>
    </row>
    <row r="111" spans="1:8" s="76" customFormat="1" ht="12" x14ac:dyDescent="0.3">
      <c r="A111" s="77" t="s">
        <v>87</v>
      </c>
      <c r="B111" s="78"/>
      <c r="C111" s="79"/>
      <c r="D111" s="80"/>
      <c r="E111" s="81"/>
      <c r="F111" s="82"/>
      <c r="G111" s="53">
        <f t="shared" si="4"/>
        <v>0</v>
      </c>
      <c r="H111" s="85"/>
    </row>
    <row r="112" spans="1:8" s="76" customFormat="1" ht="12" x14ac:dyDescent="0.3">
      <c r="A112" s="77" t="s">
        <v>88</v>
      </c>
      <c r="B112" s="78"/>
      <c r="C112" s="79"/>
      <c r="D112" s="80"/>
      <c r="E112" s="81"/>
      <c r="F112" s="82"/>
      <c r="G112" s="53">
        <f t="shared" si="4"/>
        <v>0</v>
      </c>
      <c r="H112" s="85"/>
    </row>
    <row r="113" spans="1:8" s="76" customFormat="1" ht="12" x14ac:dyDescent="0.3">
      <c r="A113" s="77" t="s">
        <v>89</v>
      </c>
      <c r="B113" s="78"/>
      <c r="C113" s="79"/>
      <c r="D113" s="80"/>
      <c r="E113" s="81"/>
      <c r="F113" s="82"/>
      <c r="G113" s="53">
        <f t="shared" si="4"/>
        <v>0</v>
      </c>
      <c r="H113" s="85"/>
    </row>
    <row r="114" spans="1:8" s="76" customFormat="1" ht="12" x14ac:dyDescent="0.3">
      <c r="A114" s="77" t="s">
        <v>90</v>
      </c>
      <c r="B114" s="78"/>
      <c r="C114" s="79"/>
      <c r="D114" s="80"/>
      <c r="E114" s="81"/>
      <c r="F114" s="82"/>
      <c r="G114" s="53">
        <f t="shared" si="4"/>
        <v>0</v>
      </c>
      <c r="H114" s="85"/>
    </row>
    <row r="115" spans="1:8" s="76" customFormat="1" ht="12" hidden="1" x14ac:dyDescent="0.3">
      <c r="A115" s="77" t="s">
        <v>203</v>
      </c>
      <c r="B115" s="78"/>
      <c r="C115" s="79"/>
      <c r="D115" s="80"/>
      <c r="E115" s="81"/>
      <c r="F115" s="82"/>
      <c r="G115" s="53">
        <f t="shared" si="4"/>
        <v>0</v>
      </c>
      <c r="H115" s="85"/>
    </row>
    <row r="116" spans="1:8" s="76" customFormat="1" ht="12" hidden="1" x14ac:dyDescent="0.3">
      <c r="A116" s="77" t="s">
        <v>204</v>
      </c>
      <c r="B116" s="78"/>
      <c r="C116" s="79"/>
      <c r="D116" s="80"/>
      <c r="E116" s="81"/>
      <c r="F116" s="82"/>
      <c r="G116" s="53">
        <f t="shared" si="4"/>
        <v>0</v>
      </c>
      <c r="H116" s="85"/>
    </row>
    <row r="117" spans="1:8" s="76" customFormat="1" ht="12" hidden="1" x14ac:dyDescent="0.3">
      <c r="A117" s="77" t="s">
        <v>205</v>
      </c>
      <c r="B117" s="78"/>
      <c r="C117" s="79"/>
      <c r="D117" s="80"/>
      <c r="E117" s="81"/>
      <c r="F117" s="82"/>
      <c r="G117" s="53">
        <f t="shared" si="4"/>
        <v>0</v>
      </c>
      <c r="H117" s="85"/>
    </row>
    <row r="118" spans="1:8" s="76" customFormat="1" ht="12" hidden="1" x14ac:dyDescent="0.3">
      <c r="A118" s="77" t="s">
        <v>206</v>
      </c>
      <c r="B118" s="78"/>
      <c r="C118" s="79"/>
      <c r="D118" s="80"/>
      <c r="E118" s="81"/>
      <c r="F118" s="82"/>
      <c r="G118" s="53">
        <f t="shared" si="4"/>
        <v>0</v>
      </c>
      <c r="H118" s="85"/>
    </row>
    <row r="119" spans="1:8" s="76" customFormat="1" ht="12" hidden="1" x14ac:dyDescent="0.3">
      <c r="A119" s="77" t="s">
        <v>207</v>
      </c>
      <c r="B119" s="78"/>
      <c r="C119" s="79"/>
      <c r="D119" s="80"/>
      <c r="E119" s="81"/>
      <c r="F119" s="82"/>
      <c r="G119" s="53">
        <f t="shared" si="4"/>
        <v>0</v>
      </c>
      <c r="H119" s="85"/>
    </row>
    <row r="120" spans="1:8" s="76" customFormat="1" ht="12" hidden="1" x14ac:dyDescent="0.3">
      <c r="A120" s="77" t="s">
        <v>208</v>
      </c>
      <c r="B120" s="78"/>
      <c r="C120" s="79"/>
      <c r="D120" s="80"/>
      <c r="E120" s="81"/>
      <c r="F120" s="82"/>
      <c r="G120" s="53">
        <f t="shared" si="4"/>
        <v>0</v>
      </c>
      <c r="H120" s="85"/>
    </row>
    <row r="121" spans="1:8" s="76" customFormat="1" ht="12" hidden="1" x14ac:dyDescent="0.3">
      <c r="A121" s="77" t="s">
        <v>209</v>
      </c>
      <c r="B121" s="78"/>
      <c r="C121" s="79"/>
      <c r="D121" s="80"/>
      <c r="E121" s="81"/>
      <c r="F121" s="82"/>
      <c r="G121" s="53">
        <f t="shared" si="4"/>
        <v>0</v>
      </c>
      <c r="H121" s="85"/>
    </row>
    <row r="122" spans="1:8" s="76" customFormat="1" ht="12" hidden="1" x14ac:dyDescent="0.3">
      <c r="A122" s="77" t="s">
        <v>210</v>
      </c>
      <c r="B122" s="78"/>
      <c r="C122" s="79"/>
      <c r="D122" s="80"/>
      <c r="E122" s="81"/>
      <c r="F122" s="82"/>
      <c r="G122" s="53">
        <f t="shared" si="4"/>
        <v>0</v>
      </c>
      <c r="H122" s="85"/>
    </row>
    <row r="123" spans="1:8" s="76" customFormat="1" ht="12" hidden="1" x14ac:dyDescent="0.3">
      <c r="A123" s="77" t="s">
        <v>211</v>
      </c>
      <c r="B123" s="78"/>
      <c r="C123" s="79"/>
      <c r="D123" s="80"/>
      <c r="E123" s="81"/>
      <c r="F123" s="82"/>
      <c r="G123" s="53">
        <f t="shared" si="4"/>
        <v>0</v>
      </c>
      <c r="H123" s="85"/>
    </row>
    <row r="124" spans="1:8" s="76" customFormat="1" ht="12" hidden="1" x14ac:dyDescent="0.3">
      <c r="A124" s="77" t="s">
        <v>212</v>
      </c>
      <c r="B124" s="78"/>
      <c r="C124" s="79"/>
      <c r="D124" s="80"/>
      <c r="E124" s="81"/>
      <c r="F124" s="82"/>
      <c r="G124" s="53">
        <f t="shared" si="4"/>
        <v>0</v>
      </c>
      <c r="H124" s="85"/>
    </row>
    <row r="125" spans="1:8" s="73" customFormat="1" x14ac:dyDescent="0.35">
      <c r="A125" s="137" t="s">
        <v>23</v>
      </c>
      <c r="B125" s="137"/>
      <c r="C125" s="137"/>
      <c r="D125" s="137"/>
      <c r="E125" s="137"/>
      <c r="F125" s="137"/>
      <c r="G125" s="72">
        <f>SUM(G105:G124)</f>
        <v>0</v>
      </c>
      <c r="H125" s="92"/>
    </row>
    <row r="126" spans="1:8" s="4" customFormat="1" x14ac:dyDescent="0.35">
      <c r="A126" s="140" t="s">
        <v>157</v>
      </c>
      <c r="B126" s="140"/>
      <c r="C126" s="140"/>
      <c r="D126" s="140"/>
      <c r="E126" s="140"/>
      <c r="F126" s="140"/>
      <c r="G126" s="140"/>
      <c r="H126" s="140"/>
    </row>
    <row r="127" spans="1:8" s="4" customFormat="1" x14ac:dyDescent="0.35">
      <c r="A127" s="136" t="s">
        <v>17</v>
      </c>
      <c r="B127" s="136"/>
      <c r="C127" s="136"/>
      <c r="D127" s="136"/>
      <c r="E127" s="136"/>
      <c r="F127" s="136"/>
      <c r="G127" s="136"/>
      <c r="H127" s="136"/>
    </row>
    <row r="128" spans="1:8" s="76" customFormat="1" ht="12" x14ac:dyDescent="0.3">
      <c r="A128" s="77" t="s">
        <v>58</v>
      </c>
      <c r="B128" s="78"/>
      <c r="C128" s="79"/>
      <c r="D128" s="80"/>
      <c r="E128" s="81"/>
      <c r="F128" s="82"/>
      <c r="G128" s="53">
        <f>E128*F128</f>
        <v>0</v>
      </c>
      <c r="H128" s="85"/>
    </row>
    <row r="129" spans="1:8" s="76" customFormat="1" ht="12" x14ac:dyDescent="0.3">
      <c r="A129" s="77" t="s">
        <v>59</v>
      </c>
      <c r="B129" s="78"/>
      <c r="C129" s="79"/>
      <c r="D129" s="80"/>
      <c r="E129" s="81"/>
      <c r="F129" s="82"/>
      <c r="G129" s="53">
        <f t="shared" ref="G129:G147" si="5">E129*F129</f>
        <v>0</v>
      </c>
      <c r="H129" s="85"/>
    </row>
    <row r="130" spans="1:8" s="76" customFormat="1" ht="12" x14ac:dyDescent="0.3">
      <c r="A130" s="77" t="s">
        <v>60</v>
      </c>
      <c r="B130" s="78"/>
      <c r="C130" s="79"/>
      <c r="D130" s="80"/>
      <c r="E130" s="81"/>
      <c r="F130" s="82"/>
      <c r="G130" s="53">
        <f t="shared" si="5"/>
        <v>0</v>
      </c>
      <c r="H130" s="85"/>
    </row>
    <row r="131" spans="1:8" s="76" customFormat="1" ht="12" x14ac:dyDescent="0.3">
      <c r="A131" s="77" t="s">
        <v>91</v>
      </c>
      <c r="B131" s="78"/>
      <c r="C131" s="79"/>
      <c r="D131" s="80"/>
      <c r="E131" s="81"/>
      <c r="F131" s="82"/>
      <c r="G131" s="53">
        <f t="shared" si="5"/>
        <v>0</v>
      </c>
      <c r="H131" s="85"/>
    </row>
    <row r="132" spans="1:8" s="76" customFormat="1" ht="12" x14ac:dyDescent="0.3">
      <c r="A132" s="77" t="s">
        <v>92</v>
      </c>
      <c r="B132" s="78"/>
      <c r="C132" s="79"/>
      <c r="D132" s="80"/>
      <c r="E132" s="81"/>
      <c r="F132" s="82"/>
      <c r="G132" s="53">
        <f t="shared" si="5"/>
        <v>0</v>
      </c>
      <c r="H132" s="85"/>
    </row>
    <row r="133" spans="1:8" s="76" customFormat="1" ht="12" x14ac:dyDescent="0.3">
      <c r="A133" s="77" t="s">
        <v>93</v>
      </c>
      <c r="B133" s="78"/>
      <c r="C133" s="79"/>
      <c r="D133" s="80"/>
      <c r="E133" s="81"/>
      <c r="F133" s="82"/>
      <c r="G133" s="53">
        <f t="shared" si="5"/>
        <v>0</v>
      </c>
      <c r="H133" s="85"/>
    </row>
    <row r="134" spans="1:8" s="76" customFormat="1" ht="12" x14ac:dyDescent="0.3">
      <c r="A134" s="77" t="s">
        <v>94</v>
      </c>
      <c r="B134" s="78"/>
      <c r="C134" s="79"/>
      <c r="D134" s="80"/>
      <c r="E134" s="81"/>
      <c r="F134" s="82"/>
      <c r="G134" s="53">
        <f t="shared" si="5"/>
        <v>0</v>
      </c>
      <c r="H134" s="85"/>
    </row>
    <row r="135" spans="1:8" s="76" customFormat="1" ht="12" x14ac:dyDescent="0.3">
      <c r="A135" s="77" t="s">
        <v>95</v>
      </c>
      <c r="B135" s="78"/>
      <c r="C135" s="79"/>
      <c r="D135" s="80"/>
      <c r="E135" s="81"/>
      <c r="F135" s="82"/>
      <c r="G135" s="53">
        <f t="shared" si="5"/>
        <v>0</v>
      </c>
      <c r="H135" s="85"/>
    </row>
    <row r="136" spans="1:8" s="76" customFormat="1" ht="12" x14ac:dyDescent="0.3">
      <c r="A136" s="77" t="s">
        <v>96</v>
      </c>
      <c r="B136" s="78"/>
      <c r="C136" s="79"/>
      <c r="D136" s="80"/>
      <c r="E136" s="81"/>
      <c r="F136" s="82"/>
      <c r="G136" s="53">
        <f t="shared" si="5"/>
        <v>0</v>
      </c>
      <c r="H136" s="85"/>
    </row>
    <row r="137" spans="1:8" s="76" customFormat="1" ht="12" x14ac:dyDescent="0.3">
      <c r="A137" s="77" t="s">
        <v>97</v>
      </c>
      <c r="B137" s="78"/>
      <c r="C137" s="79"/>
      <c r="D137" s="80"/>
      <c r="E137" s="81"/>
      <c r="F137" s="82"/>
      <c r="G137" s="53">
        <f t="shared" si="5"/>
        <v>0</v>
      </c>
      <c r="H137" s="85"/>
    </row>
    <row r="138" spans="1:8" s="76" customFormat="1" ht="12" hidden="1" x14ac:dyDescent="0.3">
      <c r="A138" s="77" t="s">
        <v>213</v>
      </c>
      <c r="B138" s="78"/>
      <c r="C138" s="79"/>
      <c r="D138" s="80"/>
      <c r="E138" s="81"/>
      <c r="F138" s="82"/>
      <c r="G138" s="53">
        <f t="shared" si="5"/>
        <v>0</v>
      </c>
      <c r="H138" s="85"/>
    </row>
    <row r="139" spans="1:8" s="76" customFormat="1" ht="12" hidden="1" x14ac:dyDescent="0.3">
      <c r="A139" s="77" t="s">
        <v>214</v>
      </c>
      <c r="B139" s="78"/>
      <c r="C139" s="79"/>
      <c r="D139" s="80"/>
      <c r="E139" s="81"/>
      <c r="F139" s="82"/>
      <c r="G139" s="53">
        <f t="shared" si="5"/>
        <v>0</v>
      </c>
      <c r="H139" s="85"/>
    </row>
    <row r="140" spans="1:8" s="76" customFormat="1" ht="12" hidden="1" x14ac:dyDescent="0.3">
      <c r="A140" s="77" t="s">
        <v>215</v>
      </c>
      <c r="B140" s="78"/>
      <c r="C140" s="79"/>
      <c r="D140" s="80"/>
      <c r="E140" s="81"/>
      <c r="F140" s="82"/>
      <c r="G140" s="53">
        <f t="shared" si="5"/>
        <v>0</v>
      </c>
      <c r="H140" s="85"/>
    </row>
    <row r="141" spans="1:8" s="76" customFormat="1" ht="12" hidden="1" x14ac:dyDescent="0.3">
      <c r="A141" s="77" t="s">
        <v>216</v>
      </c>
      <c r="B141" s="78"/>
      <c r="C141" s="79"/>
      <c r="D141" s="80"/>
      <c r="E141" s="81"/>
      <c r="F141" s="82"/>
      <c r="G141" s="53">
        <f t="shared" si="5"/>
        <v>0</v>
      </c>
      <c r="H141" s="85"/>
    </row>
    <row r="142" spans="1:8" s="76" customFormat="1" ht="12" hidden="1" x14ac:dyDescent="0.3">
      <c r="A142" s="77" t="s">
        <v>217</v>
      </c>
      <c r="B142" s="78"/>
      <c r="C142" s="79"/>
      <c r="D142" s="80"/>
      <c r="E142" s="81"/>
      <c r="F142" s="82"/>
      <c r="G142" s="53">
        <f t="shared" si="5"/>
        <v>0</v>
      </c>
      <c r="H142" s="85"/>
    </row>
    <row r="143" spans="1:8" s="76" customFormat="1" ht="12" hidden="1" x14ac:dyDescent="0.3">
      <c r="A143" s="77" t="s">
        <v>218</v>
      </c>
      <c r="B143" s="78"/>
      <c r="C143" s="79"/>
      <c r="D143" s="80"/>
      <c r="E143" s="81"/>
      <c r="F143" s="82"/>
      <c r="G143" s="53">
        <f t="shared" si="5"/>
        <v>0</v>
      </c>
      <c r="H143" s="85"/>
    </row>
    <row r="144" spans="1:8" s="76" customFormat="1" ht="12" hidden="1" x14ac:dyDescent="0.3">
      <c r="A144" s="77" t="s">
        <v>219</v>
      </c>
      <c r="B144" s="78"/>
      <c r="C144" s="79"/>
      <c r="D144" s="80"/>
      <c r="E144" s="81"/>
      <c r="F144" s="82"/>
      <c r="G144" s="53">
        <f t="shared" si="5"/>
        <v>0</v>
      </c>
      <c r="H144" s="85"/>
    </row>
    <row r="145" spans="1:8" s="76" customFormat="1" ht="12" hidden="1" x14ac:dyDescent="0.3">
      <c r="A145" s="77" t="s">
        <v>220</v>
      </c>
      <c r="B145" s="78"/>
      <c r="C145" s="79"/>
      <c r="D145" s="80"/>
      <c r="E145" s="81"/>
      <c r="F145" s="82"/>
      <c r="G145" s="53">
        <f t="shared" si="5"/>
        <v>0</v>
      </c>
      <c r="H145" s="85"/>
    </row>
    <row r="146" spans="1:8" s="76" customFormat="1" ht="12" hidden="1" x14ac:dyDescent="0.3">
      <c r="A146" s="77" t="s">
        <v>221</v>
      </c>
      <c r="B146" s="78"/>
      <c r="C146" s="79"/>
      <c r="D146" s="80"/>
      <c r="E146" s="81"/>
      <c r="F146" s="82"/>
      <c r="G146" s="53">
        <f t="shared" si="5"/>
        <v>0</v>
      </c>
      <c r="H146" s="85"/>
    </row>
    <row r="147" spans="1:8" s="76" customFormat="1" ht="12" hidden="1" x14ac:dyDescent="0.3">
      <c r="A147" s="77" t="s">
        <v>222</v>
      </c>
      <c r="B147" s="78"/>
      <c r="C147" s="79"/>
      <c r="D147" s="80"/>
      <c r="E147" s="81"/>
      <c r="F147" s="82"/>
      <c r="G147" s="53">
        <f t="shared" si="5"/>
        <v>0</v>
      </c>
      <c r="H147" s="85"/>
    </row>
    <row r="148" spans="1:8" s="16" customFormat="1" x14ac:dyDescent="0.35">
      <c r="A148" s="137" t="s">
        <v>155</v>
      </c>
      <c r="B148" s="137"/>
      <c r="C148" s="137"/>
      <c r="D148" s="137"/>
      <c r="E148" s="137"/>
      <c r="F148" s="137"/>
      <c r="G148" s="72">
        <f>SUM(G128:G147)</f>
        <v>0</v>
      </c>
      <c r="H148" s="92"/>
    </row>
    <row r="149" spans="1:8" s="4" customFormat="1" x14ac:dyDescent="0.35">
      <c r="A149" s="140" t="s">
        <v>158</v>
      </c>
      <c r="B149" s="140"/>
      <c r="C149" s="140"/>
      <c r="D149" s="140"/>
      <c r="E149" s="140"/>
      <c r="F149" s="140"/>
      <c r="G149" s="140"/>
      <c r="H149" s="140"/>
    </row>
    <row r="150" spans="1:8" s="4" customFormat="1" x14ac:dyDescent="0.35">
      <c r="A150" s="136" t="s">
        <v>17</v>
      </c>
      <c r="B150" s="136"/>
      <c r="C150" s="136"/>
      <c r="D150" s="136"/>
      <c r="E150" s="136"/>
      <c r="F150" s="136"/>
      <c r="G150" s="136"/>
      <c r="H150" s="136"/>
    </row>
    <row r="151" spans="1:8" s="76" customFormat="1" ht="12" x14ac:dyDescent="0.3">
      <c r="A151" s="77" t="s">
        <v>61</v>
      </c>
      <c r="B151" s="78"/>
      <c r="C151" s="79"/>
      <c r="D151" s="80"/>
      <c r="E151" s="81"/>
      <c r="F151" s="82"/>
      <c r="G151" s="53">
        <f>E151*F151</f>
        <v>0</v>
      </c>
      <c r="H151" s="85"/>
    </row>
    <row r="152" spans="1:8" s="76" customFormat="1" ht="12" x14ac:dyDescent="0.3">
      <c r="A152" s="77" t="s">
        <v>62</v>
      </c>
      <c r="B152" s="78"/>
      <c r="C152" s="79"/>
      <c r="D152" s="80"/>
      <c r="E152" s="81"/>
      <c r="F152" s="82"/>
      <c r="G152" s="53">
        <f t="shared" ref="G152:G170" si="6">E152*F152</f>
        <v>0</v>
      </c>
      <c r="H152" s="85"/>
    </row>
    <row r="153" spans="1:8" s="76" customFormat="1" ht="12" x14ac:dyDescent="0.3">
      <c r="A153" s="77" t="s">
        <v>63</v>
      </c>
      <c r="B153" s="78"/>
      <c r="C153" s="79"/>
      <c r="D153" s="80"/>
      <c r="E153" s="81"/>
      <c r="F153" s="82"/>
      <c r="G153" s="53">
        <f t="shared" si="6"/>
        <v>0</v>
      </c>
      <c r="H153" s="85"/>
    </row>
    <row r="154" spans="1:8" s="76" customFormat="1" ht="12" x14ac:dyDescent="0.3">
      <c r="A154" s="77" t="s">
        <v>65</v>
      </c>
      <c r="B154" s="78"/>
      <c r="C154" s="79"/>
      <c r="D154" s="80"/>
      <c r="E154" s="81"/>
      <c r="F154" s="82"/>
      <c r="G154" s="53">
        <f t="shared" si="6"/>
        <v>0</v>
      </c>
      <c r="H154" s="85"/>
    </row>
    <row r="155" spans="1:8" s="76" customFormat="1" ht="12" x14ac:dyDescent="0.3">
      <c r="A155" s="77" t="s">
        <v>98</v>
      </c>
      <c r="B155" s="78"/>
      <c r="C155" s="79"/>
      <c r="D155" s="80"/>
      <c r="E155" s="81"/>
      <c r="F155" s="82"/>
      <c r="G155" s="53">
        <f t="shared" si="6"/>
        <v>0</v>
      </c>
      <c r="H155" s="85"/>
    </row>
    <row r="156" spans="1:8" s="76" customFormat="1" ht="12" x14ac:dyDescent="0.3">
      <c r="A156" s="77" t="s">
        <v>99</v>
      </c>
      <c r="B156" s="78"/>
      <c r="C156" s="79"/>
      <c r="D156" s="80"/>
      <c r="E156" s="81"/>
      <c r="F156" s="82"/>
      <c r="G156" s="53">
        <f t="shared" si="6"/>
        <v>0</v>
      </c>
      <c r="H156" s="85"/>
    </row>
    <row r="157" spans="1:8" s="76" customFormat="1" ht="12" x14ac:dyDescent="0.3">
      <c r="A157" s="77" t="s">
        <v>100</v>
      </c>
      <c r="B157" s="78"/>
      <c r="C157" s="79"/>
      <c r="D157" s="80"/>
      <c r="E157" s="81"/>
      <c r="F157" s="82"/>
      <c r="G157" s="53">
        <f t="shared" si="6"/>
        <v>0</v>
      </c>
      <c r="H157" s="85"/>
    </row>
    <row r="158" spans="1:8" s="76" customFormat="1" ht="12" x14ac:dyDescent="0.3">
      <c r="A158" s="77" t="s">
        <v>101</v>
      </c>
      <c r="B158" s="78"/>
      <c r="C158" s="79"/>
      <c r="D158" s="80"/>
      <c r="E158" s="81"/>
      <c r="F158" s="82"/>
      <c r="G158" s="53">
        <f t="shared" si="6"/>
        <v>0</v>
      </c>
      <c r="H158" s="85"/>
    </row>
    <row r="159" spans="1:8" s="76" customFormat="1" ht="12" x14ac:dyDescent="0.3">
      <c r="A159" s="77" t="s">
        <v>102</v>
      </c>
      <c r="B159" s="78"/>
      <c r="C159" s="79"/>
      <c r="D159" s="80"/>
      <c r="E159" s="81"/>
      <c r="F159" s="82"/>
      <c r="G159" s="53">
        <f t="shared" si="6"/>
        <v>0</v>
      </c>
      <c r="H159" s="85"/>
    </row>
    <row r="160" spans="1:8" s="76" customFormat="1" ht="12" x14ac:dyDescent="0.3">
      <c r="A160" s="77" t="s">
        <v>103</v>
      </c>
      <c r="B160" s="78"/>
      <c r="C160" s="79"/>
      <c r="D160" s="80"/>
      <c r="E160" s="81"/>
      <c r="F160" s="82"/>
      <c r="G160" s="53">
        <f t="shared" si="6"/>
        <v>0</v>
      </c>
      <c r="H160" s="85"/>
    </row>
    <row r="161" spans="1:8" s="76" customFormat="1" ht="12" hidden="1" x14ac:dyDescent="0.3">
      <c r="A161" s="77" t="s">
        <v>223</v>
      </c>
      <c r="B161" s="78"/>
      <c r="C161" s="79"/>
      <c r="D161" s="80"/>
      <c r="E161" s="81"/>
      <c r="F161" s="82"/>
      <c r="G161" s="53">
        <f t="shared" si="6"/>
        <v>0</v>
      </c>
      <c r="H161" s="85"/>
    </row>
    <row r="162" spans="1:8" s="76" customFormat="1" ht="12" hidden="1" x14ac:dyDescent="0.3">
      <c r="A162" s="77" t="s">
        <v>224</v>
      </c>
      <c r="B162" s="78"/>
      <c r="C162" s="79"/>
      <c r="D162" s="80"/>
      <c r="E162" s="81"/>
      <c r="F162" s="82"/>
      <c r="G162" s="53">
        <f t="shared" si="6"/>
        <v>0</v>
      </c>
      <c r="H162" s="85"/>
    </row>
    <row r="163" spans="1:8" s="76" customFormat="1" ht="12" hidden="1" x14ac:dyDescent="0.3">
      <c r="A163" s="77" t="s">
        <v>225</v>
      </c>
      <c r="B163" s="78"/>
      <c r="C163" s="79"/>
      <c r="D163" s="80"/>
      <c r="E163" s="81"/>
      <c r="F163" s="82"/>
      <c r="G163" s="53">
        <f t="shared" si="6"/>
        <v>0</v>
      </c>
      <c r="H163" s="85"/>
    </row>
    <row r="164" spans="1:8" s="76" customFormat="1" ht="12" hidden="1" x14ac:dyDescent="0.3">
      <c r="A164" s="77" t="s">
        <v>226</v>
      </c>
      <c r="B164" s="78"/>
      <c r="C164" s="79"/>
      <c r="D164" s="80"/>
      <c r="E164" s="81"/>
      <c r="F164" s="82"/>
      <c r="G164" s="53">
        <f t="shared" si="6"/>
        <v>0</v>
      </c>
      <c r="H164" s="85"/>
    </row>
    <row r="165" spans="1:8" s="76" customFormat="1" ht="12" hidden="1" x14ac:dyDescent="0.3">
      <c r="A165" s="77" t="s">
        <v>227</v>
      </c>
      <c r="B165" s="78"/>
      <c r="C165" s="79"/>
      <c r="D165" s="80"/>
      <c r="E165" s="81"/>
      <c r="F165" s="82"/>
      <c r="G165" s="53">
        <f t="shared" si="6"/>
        <v>0</v>
      </c>
      <c r="H165" s="85"/>
    </row>
    <row r="166" spans="1:8" s="76" customFormat="1" ht="12" hidden="1" x14ac:dyDescent="0.3">
      <c r="A166" s="77" t="s">
        <v>228</v>
      </c>
      <c r="B166" s="78"/>
      <c r="C166" s="79"/>
      <c r="D166" s="80"/>
      <c r="E166" s="81"/>
      <c r="F166" s="82"/>
      <c r="G166" s="53">
        <f t="shared" si="6"/>
        <v>0</v>
      </c>
      <c r="H166" s="85"/>
    </row>
    <row r="167" spans="1:8" s="76" customFormat="1" ht="12" hidden="1" x14ac:dyDescent="0.3">
      <c r="A167" s="77" t="s">
        <v>229</v>
      </c>
      <c r="B167" s="78"/>
      <c r="C167" s="79"/>
      <c r="D167" s="80"/>
      <c r="E167" s="81"/>
      <c r="F167" s="82"/>
      <c r="G167" s="53">
        <f t="shared" si="6"/>
        <v>0</v>
      </c>
      <c r="H167" s="85"/>
    </row>
    <row r="168" spans="1:8" s="76" customFormat="1" ht="12" hidden="1" x14ac:dyDescent="0.3">
      <c r="A168" s="77" t="s">
        <v>230</v>
      </c>
      <c r="B168" s="78"/>
      <c r="C168" s="79"/>
      <c r="D168" s="80"/>
      <c r="E168" s="81"/>
      <c r="F168" s="82"/>
      <c r="G168" s="53">
        <f t="shared" si="6"/>
        <v>0</v>
      </c>
      <c r="H168" s="85"/>
    </row>
    <row r="169" spans="1:8" s="76" customFormat="1" ht="12" hidden="1" x14ac:dyDescent="0.3">
      <c r="A169" s="77" t="s">
        <v>231</v>
      </c>
      <c r="B169" s="78"/>
      <c r="C169" s="79"/>
      <c r="D169" s="80"/>
      <c r="E169" s="81"/>
      <c r="F169" s="82"/>
      <c r="G169" s="53">
        <f t="shared" si="6"/>
        <v>0</v>
      </c>
      <c r="H169" s="85"/>
    </row>
    <row r="170" spans="1:8" s="76" customFormat="1" ht="12" hidden="1" x14ac:dyDescent="0.3">
      <c r="A170" s="77" t="s">
        <v>232</v>
      </c>
      <c r="B170" s="78"/>
      <c r="C170" s="79"/>
      <c r="D170" s="80"/>
      <c r="E170" s="81"/>
      <c r="F170" s="82"/>
      <c r="G170" s="53">
        <f t="shared" si="6"/>
        <v>0</v>
      </c>
      <c r="H170" s="85"/>
    </row>
    <row r="171" spans="1:8" s="15" customFormat="1" x14ac:dyDescent="0.35">
      <c r="A171" s="147" t="s">
        <v>155</v>
      </c>
      <c r="B171" s="147"/>
      <c r="C171" s="147"/>
      <c r="D171" s="147"/>
      <c r="E171" s="147"/>
      <c r="F171" s="147"/>
      <c r="G171" s="72">
        <f>SUM(G151:G170)</f>
        <v>0</v>
      </c>
      <c r="H171" s="92"/>
    </row>
    <row r="172" spans="1:8" s="4" customFormat="1" x14ac:dyDescent="0.35">
      <c r="A172" s="140" t="s">
        <v>148</v>
      </c>
      <c r="B172" s="140"/>
      <c r="C172" s="140"/>
      <c r="D172" s="140"/>
      <c r="E172" s="140"/>
      <c r="F172" s="140"/>
      <c r="G172" s="140"/>
      <c r="H172" s="140"/>
    </row>
    <row r="173" spans="1:8" s="4" customFormat="1" x14ac:dyDescent="0.35">
      <c r="A173" s="136" t="s">
        <v>17</v>
      </c>
      <c r="B173" s="136"/>
      <c r="C173" s="136"/>
      <c r="D173" s="136"/>
      <c r="E173" s="136"/>
      <c r="F173" s="136"/>
      <c r="G173" s="136"/>
      <c r="H173" s="136"/>
    </row>
    <row r="174" spans="1:8" s="76" customFormat="1" ht="12" x14ac:dyDescent="0.3">
      <c r="A174" s="77" t="s">
        <v>104</v>
      </c>
      <c r="B174" s="78"/>
      <c r="C174" s="79"/>
      <c r="D174" s="80"/>
      <c r="E174" s="81"/>
      <c r="F174" s="82"/>
      <c r="G174" s="53">
        <f>E174*F174</f>
        <v>0</v>
      </c>
      <c r="H174" s="85"/>
    </row>
    <row r="175" spans="1:8" s="76" customFormat="1" ht="12" x14ac:dyDescent="0.3">
      <c r="A175" s="77" t="s">
        <v>105</v>
      </c>
      <c r="B175" s="78"/>
      <c r="C175" s="79"/>
      <c r="D175" s="80"/>
      <c r="E175" s="81"/>
      <c r="F175" s="82"/>
      <c r="G175" s="53">
        <f t="shared" ref="G175:G193" si="7">E175*F175</f>
        <v>0</v>
      </c>
      <c r="H175" s="85"/>
    </row>
    <row r="176" spans="1:8" s="76" customFormat="1" ht="12" x14ac:dyDescent="0.3">
      <c r="A176" s="77" t="s">
        <v>106</v>
      </c>
      <c r="B176" s="78"/>
      <c r="C176" s="79"/>
      <c r="D176" s="80"/>
      <c r="E176" s="81"/>
      <c r="F176" s="82"/>
      <c r="G176" s="53">
        <f t="shared" si="7"/>
        <v>0</v>
      </c>
      <c r="H176" s="85"/>
    </row>
    <row r="177" spans="1:8" s="76" customFormat="1" ht="12" x14ac:dyDescent="0.3">
      <c r="A177" s="77" t="s">
        <v>107</v>
      </c>
      <c r="B177" s="78"/>
      <c r="C177" s="79"/>
      <c r="D177" s="80"/>
      <c r="E177" s="81"/>
      <c r="F177" s="82"/>
      <c r="G177" s="53">
        <f t="shared" si="7"/>
        <v>0</v>
      </c>
      <c r="H177" s="85"/>
    </row>
    <row r="178" spans="1:8" s="76" customFormat="1" ht="12" x14ac:dyDescent="0.3">
      <c r="A178" s="77" t="s">
        <v>108</v>
      </c>
      <c r="B178" s="78"/>
      <c r="C178" s="79"/>
      <c r="D178" s="80"/>
      <c r="E178" s="81"/>
      <c r="F178" s="82"/>
      <c r="G178" s="53">
        <f t="shared" si="7"/>
        <v>0</v>
      </c>
      <c r="H178" s="85"/>
    </row>
    <row r="179" spans="1:8" s="76" customFormat="1" ht="12" x14ac:dyDescent="0.3">
      <c r="A179" s="77" t="s">
        <v>109</v>
      </c>
      <c r="B179" s="78"/>
      <c r="C179" s="79"/>
      <c r="D179" s="80"/>
      <c r="E179" s="81"/>
      <c r="F179" s="82"/>
      <c r="G179" s="53">
        <f t="shared" si="7"/>
        <v>0</v>
      </c>
      <c r="H179" s="85"/>
    </row>
    <row r="180" spans="1:8" s="76" customFormat="1" ht="12" x14ac:dyDescent="0.3">
      <c r="A180" s="77" t="s">
        <v>110</v>
      </c>
      <c r="B180" s="78"/>
      <c r="C180" s="79"/>
      <c r="D180" s="80"/>
      <c r="E180" s="81"/>
      <c r="F180" s="82"/>
      <c r="G180" s="53">
        <f t="shared" si="7"/>
        <v>0</v>
      </c>
      <c r="H180" s="85"/>
    </row>
    <row r="181" spans="1:8" s="76" customFormat="1" ht="12" x14ac:dyDescent="0.3">
      <c r="A181" s="77" t="s">
        <v>111</v>
      </c>
      <c r="B181" s="78"/>
      <c r="C181" s="79"/>
      <c r="D181" s="80"/>
      <c r="E181" s="81"/>
      <c r="F181" s="82"/>
      <c r="G181" s="53">
        <f t="shared" si="7"/>
        <v>0</v>
      </c>
      <c r="H181" s="85"/>
    </row>
    <row r="182" spans="1:8" s="76" customFormat="1" ht="12" x14ac:dyDescent="0.3">
      <c r="A182" s="77" t="s">
        <v>112</v>
      </c>
      <c r="B182" s="78"/>
      <c r="C182" s="79"/>
      <c r="D182" s="80"/>
      <c r="E182" s="81"/>
      <c r="F182" s="82"/>
      <c r="G182" s="53">
        <f t="shared" si="7"/>
        <v>0</v>
      </c>
      <c r="H182" s="85"/>
    </row>
    <row r="183" spans="1:8" s="76" customFormat="1" ht="12" x14ac:dyDescent="0.3">
      <c r="A183" s="77" t="s">
        <v>113</v>
      </c>
      <c r="B183" s="78"/>
      <c r="C183" s="79"/>
      <c r="D183" s="80"/>
      <c r="E183" s="81"/>
      <c r="F183" s="82"/>
      <c r="G183" s="53">
        <f t="shared" si="7"/>
        <v>0</v>
      </c>
      <c r="H183" s="85"/>
    </row>
    <row r="184" spans="1:8" s="76" customFormat="1" ht="12" hidden="1" x14ac:dyDescent="0.3">
      <c r="A184" s="77" t="s">
        <v>233</v>
      </c>
      <c r="B184" s="78"/>
      <c r="C184" s="79"/>
      <c r="D184" s="80"/>
      <c r="E184" s="81"/>
      <c r="F184" s="82"/>
      <c r="G184" s="53">
        <f t="shared" si="7"/>
        <v>0</v>
      </c>
      <c r="H184" s="85"/>
    </row>
    <row r="185" spans="1:8" s="76" customFormat="1" ht="12" hidden="1" x14ac:dyDescent="0.3">
      <c r="A185" s="77" t="s">
        <v>234</v>
      </c>
      <c r="B185" s="78"/>
      <c r="C185" s="79"/>
      <c r="D185" s="80"/>
      <c r="E185" s="81"/>
      <c r="F185" s="82"/>
      <c r="G185" s="53">
        <f t="shared" si="7"/>
        <v>0</v>
      </c>
      <c r="H185" s="85"/>
    </row>
    <row r="186" spans="1:8" s="76" customFormat="1" ht="12" hidden="1" x14ac:dyDescent="0.3">
      <c r="A186" s="77" t="s">
        <v>235</v>
      </c>
      <c r="B186" s="78"/>
      <c r="C186" s="79"/>
      <c r="D186" s="80"/>
      <c r="E186" s="81"/>
      <c r="F186" s="82"/>
      <c r="G186" s="53">
        <f t="shared" si="7"/>
        <v>0</v>
      </c>
      <c r="H186" s="85"/>
    </row>
    <row r="187" spans="1:8" s="76" customFormat="1" ht="12" hidden="1" x14ac:dyDescent="0.3">
      <c r="A187" s="77" t="s">
        <v>236</v>
      </c>
      <c r="B187" s="78"/>
      <c r="C187" s="79"/>
      <c r="D187" s="80"/>
      <c r="E187" s="81"/>
      <c r="F187" s="82"/>
      <c r="G187" s="53">
        <f t="shared" si="7"/>
        <v>0</v>
      </c>
      <c r="H187" s="85"/>
    </row>
    <row r="188" spans="1:8" s="76" customFormat="1" ht="12" hidden="1" x14ac:dyDescent="0.3">
      <c r="A188" s="77" t="s">
        <v>237</v>
      </c>
      <c r="B188" s="78"/>
      <c r="C188" s="79"/>
      <c r="D188" s="80"/>
      <c r="E188" s="81"/>
      <c r="F188" s="82"/>
      <c r="G188" s="53">
        <f t="shared" si="7"/>
        <v>0</v>
      </c>
      <c r="H188" s="85"/>
    </row>
    <row r="189" spans="1:8" s="76" customFormat="1" ht="12" hidden="1" x14ac:dyDescent="0.3">
      <c r="A189" s="77" t="s">
        <v>238</v>
      </c>
      <c r="B189" s="78"/>
      <c r="C189" s="79"/>
      <c r="D189" s="80"/>
      <c r="E189" s="81"/>
      <c r="F189" s="82"/>
      <c r="G189" s="53">
        <f t="shared" si="7"/>
        <v>0</v>
      </c>
      <c r="H189" s="85"/>
    </row>
    <row r="190" spans="1:8" s="76" customFormat="1" ht="12" hidden="1" x14ac:dyDescent="0.3">
      <c r="A190" s="77" t="s">
        <v>239</v>
      </c>
      <c r="B190" s="78"/>
      <c r="C190" s="79"/>
      <c r="D190" s="80"/>
      <c r="E190" s="81"/>
      <c r="F190" s="82"/>
      <c r="G190" s="53">
        <f t="shared" si="7"/>
        <v>0</v>
      </c>
      <c r="H190" s="85"/>
    </row>
    <row r="191" spans="1:8" s="76" customFormat="1" ht="12" hidden="1" x14ac:dyDescent="0.3">
      <c r="A191" s="77" t="s">
        <v>240</v>
      </c>
      <c r="B191" s="78"/>
      <c r="C191" s="79"/>
      <c r="D191" s="80"/>
      <c r="E191" s="81"/>
      <c r="F191" s="82"/>
      <c r="G191" s="53">
        <f t="shared" si="7"/>
        <v>0</v>
      </c>
      <c r="H191" s="85"/>
    </row>
    <row r="192" spans="1:8" s="76" customFormat="1" ht="12" hidden="1" x14ac:dyDescent="0.3">
      <c r="A192" s="77" t="s">
        <v>241</v>
      </c>
      <c r="B192" s="78"/>
      <c r="C192" s="79"/>
      <c r="D192" s="80"/>
      <c r="E192" s="81"/>
      <c r="F192" s="82"/>
      <c r="G192" s="53">
        <f t="shared" si="7"/>
        <v>0</v>
      </c>
      <c r="H192" s="85"/>
    </row>
    <row r="193" spans="1:8" s="76" customFormat="1" ht="12" hidden="1" x14ac:dyDescent="0.3">
      <c r="A193" s="77" t="s">
        <v>242</v>
      </c>
      <c r="B193" s="78"/>
      <c r="C193" s="79"/>
      <c r="D193" s="80"/>
      <c r="E193" s="81"/>
      <c r="F193" s="82"/>
      <c r="G193" s="53">
        <f t="shared" si="7"/>
        <v>0</v>
      </c>
      <c r="H193" s="85"/>
    </row>
    <row r="194" spans="1:8" s="15" customFormat="1" x14ac:dyDescent="0.35">
      <c r="A194" s="147" t="s">
        <v>155</v>
      </c>
      <c r="B194" s="147"/>
      <c r="C194" s="147"/>
      <c r="D194" s="147"/>
      <c r="E194" s="147"/>
      <c r="F194" s="147"/>
      <c r="G194" s="72">
        <f>SUM(G174:G193)</f>
        <v>0</v>
      </c>
      <c r="H194" s="92"/>
    </row>
    <row r="195" spans="1:8" s="4" customFormat="1" ht="27" customHeight="1" x14ac:dyDescent="0.35">
      <c r="A195" s="138" t="s">
        <v>126</v>
      </c>
      <c r="B195" s="138"/>
      <c r="C195" s="138"/>
      <c r="D195" s="138"/>
      <c r="E195" s="138"/>
      <c r="F195" s="138"/>
      <c r="G195" s="138"/>
      <c r="H195" s="138"/>
    </row>
    <row r="196" spans="1:8" s="76" customFormat="1" ht="12" x14ac:dyDescent="0.3">
      <c r="A196" s="77" t="s">
        <v>114</v>
      </c>
      <c r="B196" s="78"/>
      <c r="C196" s="79"/>
      <c r="D196" s="80"/>
      <c r="E196" s="81"/>
      <c r="F196" s="82"/>
      <c r="G196" s="53">
        <f>E196*F196</f>
        <v>0</v>
      </c>
      <c r="H196" s="85"/>
    </row>
    <row r="197" spans="1:8" s="76" customFormat="1" ht="12" x14ac:dyDescent="0.3">
      <c r="A197" s="77" t="s">
        <v>115</v>
      </c>
      <c r="B197" s="78"/>
      <c r="C197" s="79"/>
      <c r="D197" s="80"/>
      <c r="E197" s="81"/>
      <c r="F197" s="82"/>
      <c r="G197" s="53">
        <f t="shared" ref="G197:G215" si="8">E197*F197</f>
        <v>0</v>
      </c>
      <c r="H197" s="85"/>
    </row>
    <row r="198" spans="1:8" s="76" customFormat="1" ht="12" x14ac:dyDescent="0.3">
      <c r="A198" s="77" t="s">
        <v>116</v>
      </c>
      <c r="B198" s="78"/>
      <c r="C198" s="79"/>
      <c r="D198" s="80"/>
      <c r="E198" s="81"/>
      <c r="F198" s="82"/>
      <c r="G198" s="53">
        <f t="shared" si="8"/>
        <v>0</v>
      </c>
      <c r="H198" s="85"/>
    </row>
    <row r="199" spans="1:8" s="76" customFormat="1" ht="12" x14ac:dyDescent="0.3">
      <c r="A199" s="77" t="s">
        <v>117</v>
      </c>
      <c r="B199" s="78"/>
      <c r="C199" s="79"/>
      <c r="D199" s="80"/>
      <c r="E199" s="81"/>
      <c r="F199" s="82"/>
      <c r="G199" s="53">
        <f t="shared" si="8"/>
        <v>0</v>
      </c>
      <c r="H199" s="85"/>
    </row>
    <row r="200" spans="1:8" s="76" customFormat="1" ht="12" x14ac:dyDescent="0.3">
      <c r="A200" s="77" t="s">
        <v>118</v>
      </c>
      <c r="B200" s="78"/>
      <c r="C200" s="79"/>
      <c r="D200" s="80"/>
      <c r="E200" s="81"/>
      <c r="F200" s="82"/>
      <c r="G200" s="53">
        <f t="shared" si="8"/>
        <v>0</v>
      </c>
      <c r="H200" s="85"/>
    </row>
    <row r="201" spans="1:8" s="76" customFormat="1" ht="12" x14ac:dyDescent="0.3">
      <c r="A201" s="77" t="s">
        <v>119</v>
      </c>
      <c r="B201" s="78"/>
      <c r="C201" s="79"/>
      <c r="D201" s="80"/>
      <c r="E201" s="81"/>
      <c r="F201" s="82"/>
      <c r="G201" s="53">
        <f t="shared" si="8"/>
        <v>0</v>
      </c>
      <c r="H201" s="85"/>
    </row>
    <row r="202" spans="1:8" s="76" customFormat="1" ht="12" x14ac:dyDescent="0.3">
      <c r="A202" s="77" t="s">
        <v>120</v>
      </c>
      <c r="B202" s="78"/>
      <c r="C202" s="79"/>
      <c r="D202" s="80"/>
      <c r="E202" s="81"/>
      <c r="F202" s="82"/>
      <c r="G202" s="53">
        <f t="shared" si="8"/>
        <v>0</v>
      </c>
      <c r="H202" s="85"/>
    </row>
    <row r="203" spans="1:8" s="76" customFormat="1" ht="12" x14ac:dyDescent="0.3">
      <c r="A203" s="77" t="s">
        <v>121</v>
      </c>
      <c r="B203" s="78"/>
      <c r="C203" s="79"/>
      <c r="D203" s="80"/>
      <c r="E203" s="81"/>
      <c r="F203" s="82"/>
      <c r="G203" s="53">
        <f t="shared" si="8"/>
        <v>0</v>
      </c>
      <c r="H203" s="85"/>
    </row>
    <row r="204" spans="1:8" s="76" customFormat="1" ht="12" x14ac:dyDescent="0.3">
      <c r="A204" s="77" t="s">
        <v>122</v>
      </c>
      <c r="B204" s="78"/>
      <c r="C204" s="79"/>
      <c r="D204" s="80"/>
      <c r="E204" s="81"/>
      <c r="F204" s="82"/>
      <c r="G204" s="53">
        <f t="shared" si="8"/>
        <v>0</v>
      </c>
      <c r="H204" s="85"/>
    </row>
    <row r="205" spans="1:8" s="76" customFormat="1" ht="12" x14ac:dyDescent="0.3">
      <c r="A205" s="77" t="s">
        <v>123</v>
      </c>
      <c r="B205" s="78"/>
      <c r="C205" s="79"/>
      <c r="D205" s="80"/>
      <c r="E205" s="81"/>
      <c r="F205" s="82"/>
      <c r="G205" s="53">
        <f t="shared" si="8"/>
        <v>0</v>
      </c>
      <c r="H205" s="85"/>
    </row>
    <row r="206" spans="1:8" s="76" customFormat="1" ht="12" hidden="1" x14ac:dyDescent="0.3">
      <c r="A206" s="77" t="s">
        <v>243</v>
      </c>
      <c r="B206" s="78"/>
      <c r="C206" s="79"/>
      <c r="D206" s="80"/>
      <c r="E206" s="81"/>
      <c r="F206" s="82"/>
      <c r="G206" s="53">
        <f t="shared" si="8"/>
        <v>0</v>
      </c>
      <c r="H206" s="85"/>
    </row>
    <row r="207" spans="1:8" s="76" customFormat="1" ht="12" hidden="1" x14ac:dyDescent="0.3">
      <c r="A207" s="77" t="s">
        <v>244</v>
      </c>
      <c r="B207" s="78"/>
      <c r="C207" s="79"/>
      <c r="D207" s="80"/>
      <c r="E207" s="81"/>
      <c r="F207" s="82"/>
      <c r="G207" s="53">
        <f t="shared" si="8"/>
        <v>0</v>
      </c>
      <c r="H207" s="85"/>
    </row>
    <row r="208" spans="1:8" s="76" customFormat="1" ht="12" hidden="1" x14ac:dyDescent="0.3">
      <c r="A208" s="77" t="s">
        <v>245</v>
      </c>
      <c r="B208" s="78"/>
      <c r="C208" s="79"/>
      <c r="D208" s="80"/>
      <c r="E208" s="81"/>
      <c r="F208" s="82"/>
      <c r="G208" s="53">
        <f t="shared" si="8"/>
        <v>0</v>
      </c>
      <c r="H208" s="85"/>
    </row>
    <row r="209" spans="1:8" s="76" customFormat="1" ht="12" hidden="1" x14ac:dyDescent="0.3">
      <c r="A209" s="77" t="s">
        <v>246</v>
      </c>
      <c r="B209" s="78"/>
      <c r="C209" s="79"/>
      <c r="D209" s="80"/>
      <c r="E209" s="81"/>
      <c r="F209" s="82"/>
      <c r="G209" s="53">
        <f t="shared" si="8"/>
        <v>0</v>
      </c>
      <c r="H209" s="85"/>
    </row>
    <row r="210" spans="1:8" s="76" customFormat="1" ht="12" hidden="1" x14ac:dyDescent="0.3">
      <c r="A210" s="77" t="s">
        <v>247</v>
      </c>
      <c r="B210" s="78"/>
      <c r="C210" s="79"/>
      <c r="D210" s="80"/>
      <c r="E210" s="81"/>
      <c r="F210" s="82"/>
      <c r="G210" s="53">
        <f t="shared" si="8"/>
        <v>0</v>
      </c>
      <c r="H210" s="85"/>
    </row>
    <row r="211" spans="1:8" s="76" customFormat="1" ht="12" hidden="1" x14ac:dyDescent="0.3">
      <c r="A211" s="77" t="s">
        <v>248</v>
      </c>
      <c r="B211" s="78"/>
      <c r="C211" s="79"/>
      <c r="D211" s="80"/>
      <c r="E211" s="81"/>
      <c r="F211" s="82"/>
      <c r="G211" s="53">
        <f t="shared" si="8"/>
        <v>0</v>
      </c>
      <c r="H211" s="85"/>
    </row>
    <row r="212" spans="1:8" s="76" customFormat="1" ht="12" hidden="1" x14ac:dyDescent="0.3">
      <c r="A212" s="77" t="s">
        <v>249</v>
      </c>
      <c r="B212" s="78"/>
      <c r="C212" s="79"/>
      <c r="D212" s="80"/>
      <c r="E212" s="81"/>
      <c r="F212" s="82"/>
      <c r="G212" s="53">
        <f t="shared" si="8"/>
        <v>0</v>
      </c>
      <c r="H212" s="85"/>
    </row>
    <row r="213" spans="1:8" s="76" customFormat="1" ht="12" hidden="1" x14ac:dyDescent="0.3">
      <c r="A213" s="77" t="s">
        <v>250</v>
      </c>
      <c r="B213" s="78"/>
      <c r="C213" s="79"/>
      <c r="D213" s="80"/>
      <c r="E213" s="81"/>
      <c r="F213" s="82"/>
      <c r="G213" s="53">
        <f t="shared" si="8"/>
        <v>0</v>
      </c>
      <c r="H213" s="85"/>
    </row>
    <row r="214" spans="1:8" s="76" customFormat="1" ht="12" hidden="1" x14ac:dyDescent="0.3">
      <c r="A214" s="77" t="s">
        <v>251</v>
      </c>
      <c r="B214" s="78"/>
      <c r="C214" s="79"/>
      <c r="D214" s="80"/>
      <c r="E214" s="81"/>
      <c r="F214" s="82"/>
      <c r="G214" s="53">
        <f t="shared" si="8"/>
        <v>0</v>
      </c>
      <c r="H214" s="85"/>
    </row>
    <row r="215" spans="1:8" s="76" customFormat="1" ht="12" hidden="1" x14ac:dyDescent="0.3">
      <c r="A215" s="77" t="s">
        <v>252</v>
      </c>
      <c r="B215" s="78"/>
      <c r="C215" s="79"/>
      <c r="D215" s="80"/>
      <c r="E215" s="81"/>
      <c r="F215" s="82"/>
      <c r="G215" s="53">
        <f t="shared" si="8"/>
        <v>0</v>
      </c>
      <c r="H215" s="85"/>
    </row>
    <row r="216" spans="1:8" x14ac:dyDescent="0.35">
      <c r="A216" s="147" t="s">
        <v>156</v>
      </c>
      <c r="B216" s="147"/>
      <c r="C216" s="147"/>
      <c r="D216" s="147"/>
      <c r="E216" s="147"/>
      <c r="F216" s="147"/>
      <c r="G216" s="72">
        <f>SUM(G196:G215)</f>
        <v>0</v>
      </c>
      <c r="H216" s="99"/>
    </row>
    <row r="217" spans="1:8" s="28" customFormat="1" x14ac:dyDescent="0.3">
      <c r="A217" s="149" t="s">
        <v>19</v>
      </c>
      <c r="B217" s="149"/>
      <c r="C217" s="149"/>
      <c r="D217" s="149"/>
      <c r="E217" s="149"/>
      <c r="F217" s="149"/>
      <c r="G217" s="75">
        <f>SUM(G33,G56,G79,G102,G125,G148,G171,G194,G216)</f>
        <v>0</v>
      </c>
      <c r="H217" s="100"/>
    </row>
    <row r="218" spans="1:8" s="4" customFormat="1" x14ac:dyDescent="0.35">
      <c r="A218" s="139" t="s">
        <v>264</v>
      </c>
      <c r="B218" s="139"/>
      <c r="C218" s="139"/>
      <c r="D218" s="139"/>
      <c r="E218" s="139"/>
      <c r="F218" s="139"/>
      <c r="G218" s="139"/>
      <c r="H218" s="139"/>
    </row>
    <row r="219" spans="1:8" s="4" customFormat="1" ht="21" x14ac:dyDescent="0.35">
      <c r="A219" s="149" t="s">
        <v>20</v>
      </c>
      <c r="B219" s="149"/>
      <c r="C219" s="149"/>
      <c r="D219" s="149"/>
      <c r="E219" s="149"/>
      <c r="F219" s="149"/>
      <c r="G219" s="101">
        <f>ROUNDDOWN(SUM('Kontrolinė lentelė'!L5:L6)*0.15,2)</f>
        <v>0</v>
      </c>
      <c r="H219" s="102" t="s">
        <v>137</v>
      </c>
    </row>
    <row r="220" spans="1:8" s="28" customFormat="1" x14ac:dyDescent="0.3">
      <c r="A220" s="150" t="s">
        <v>153</v>
      </c>
      <c r="B220" s="150"/>
      <c r="C220" s="150"/>
      <c r="D220" s="150"/>
      <c r="E220" s="150"/>
      <c r="F220" s="150"/>
      <c r="G220" s="75">
        <f>G217+G219</f>
        <v>0</v>
      </c>
      <c r="H220" s="100"/>
    </row>
    <row r="221" spans="1:8" s="4" customFormat="1" x14ac:dyDescent="0.35">
      <c r="E221" s="14"/>
      <c r="F221" s="14"/>
      <c r="G221" s="71"/>
    </row>
    <row r="222" spans="1:8" s="4" customFormat="1" x14ac:dyDescent="0.35">
      <c r="A222" s="148" t="s">
        <v>161</v>
      </c>
      <c r="B222" s="148"/>
      <c r="C222" s="148"/>
      <c r="D222" s="148"/>
      <c r="E222" s="148"/>
      <c r="F222" s="148"/>
      <c r="G222" s="74">
        <f>G33</f>
        <v>0</v>
      </c>
    </row>
    <row r="223" spans="1:8" s="4" customFormat="1" x14ac:dyDescent="0.35">
      <c r="A223" s="148" t="s">
        <v>154</v>
      </c>
      <c r="B223" s="148"/>
      <c r="C223" s="148"/>
      <c r="D223" s="148"/>
      <c r="E223" s="148"/>
      <c r="F223" s="148"/>
      <c r="G223" s="74">
        <f>SUM(G56,G79,G102,G125,G148,G171,G194)</f>
        <v>0</v>
      </c>
    </row>
    <row r="224" spans="1:8" s="4" customFormat="1" x14ac:dyDescent="0.35">
      <c r="A224" s="148" t="s">
        <v>159</v>
      </c>
      <c r="B224" s="148"/>
      <c r="C224" s="148"/>
      <c r="D224" s="148"/>
      <c r="E224" s="148"/>
      <c r="F224" s="148"/>
      <c r="G224" s="74">
        <f>G216</f>
        <v>0</v>
      </c>
    </row>
    <row r="225" spans="1:8" s="4" customFormat="1" x14ac:dyDescent="0.35">
      <c r="A225" s="148" t="s">
        <v>160</v>
      </c>
      <c r="B225" s="148"/>
      <c r="C225" s="148"/>
      <c r="D225" s="148"/>
      <c r="E225" s="148"/>
      <c r="F225" s="148"/>
      <c r="G225" s="74">
        <f>G219</f>
        <v>0</v>
      </c>
    </row>
    <row r="227" spans="1:8" x14ac:dyDescent="0.35">
      <c r="F227" s="61"/>
    </row>
    <row r="228" spans="1:8" ht="29" x14ac:dyDescent="0.35">
      <c r="A228" s="128" t="s">
        <v>256</v>
      </c>
      <c r="E228" s="123" t="s">
        <v>255</v>
      </c>
      <c r="F228" s="123" t="s">
        <v>254</v>
      </c>
      <c r="G228" s="122" t="s">
        <v>253</v>
      </c>
      <c r="H228" s="125"/>
    </row>
    <row r="229" spans="1:8" s="50" customFormat="1" ht="3" x14ac:dyDescent="0.15">
      <c r="A229" s="113"/>
      <c r="E229" s="113"/>
      <c r="F229" s="113"/>
    </row>
    <row r="230" spans="1:8" x14ac:dyDescent="0.35">
      <c r="A230" s="114" t="s">
        <v>257</v>
      </c>
      <c r="E230" s="130">
        <f>'Kontrolinė lentelė'!F20</f>
        <v>0</v>
      </c>
      <c r="F230" s="133">
        <f>'Kontrolinė lentelė'!G20</f>
        <v>0.05</v>
      </c>
      <c r="G230" s="129" t="e">
        <f>'Kontrolinė lentelė'!H20</f>
        <v>#DIV/0!</v>
      </c>
      <c r="H230" s="103" t="e">
        <f>'Kontrolinė lentelė'!I20</f>
        <v>#DIV/0!</v>
      </c>
    </row>
    <row r="231" spans="1:8" s="50" customFormat="1" ht="3" x14ac:dyDescent="0.15">
      <c r="A231" s="117"/>
      <c r="E231" s="131"/>
      <c r="F231" s="131"/>
      <c r="G231" s="132"/>
      <c r="H231" s="127"/>
    </row>
    <row r="232" spans="1:8" x14ac:dyDescent="0.35">
      <c r="A232" s="114" t="s">
        <v>258</v>
      </c>
      <c r="E232" s="130">
        <f>'Kontrolinė lentelė'!F22</f>
        <v>0</v>
      </c>
      <c r="F232" s="133">
        <f>'Kontrolinė lentelė'!G22</f>
        <v>0.15</v>
      </c>
      <c r="G232" s="129" t="e">
        <f>'Kontrolinė lentelė'!H22</f>
        <v>#DIV/0!</v>
      </c>
      <c r="H232" s="103" t="e">
        <f>'Kontrolinė lentelė'!I22</f>
        <v>#DIV/0!</v>
      </c>
    </row>
    <row r="233" spans="1:8" s="50" customFormat="1" ht="3" x14ac:dyDescent="0.15">
      <c r="A233" s="117"/>
      <c r="E233" s="131"/>
      <c r="F233" s="131"/>
      <c r="G233" s="132"/>
      <c r="H233" s="127"/>
    </row>
    <row r="234" spans="1:8" x14ac:dyDescent="0.35">
      <c r="A234" s="120" t="s">
        <v>259</v>
      </c>
      <c r="E234" s="133">
        <f>'Kontrolinė lentelė'!F24</f>
        <v>0.1</v>
      </c>
      <c r="F234" s="133">
        <f>'Kontrolinė lentelė'!G24</f>
        <v>0.15</v>
      </c>
      <c r="G234" s="129" t="e">
        <f>'Kontrolinė lentelė'!H24</f>
        <v>#DIV/0!</v>
      </c>
      <c r="H234" s="103" t="e">
        <f>'Kontrolinė lentelė'!I24</f>
        <v>#DIV/0!</v>
      </c>
    </row>
  </sheetData>
  <sheetProtection sheet="1" formatRows="0"/>
  <protectedRanges>
    <protectedRange sqref="A173:H173" name="Range7"/>
    <protectedRange sqref="A127:H127" name="Range5"/>
    <protectedRange sqref="A81:H81" name="Range3"/>
    <protectedRange sqref="A35:H35" name="Range1"/>
    <protectedRange sqref="A58:H58" name="Range2"/>
    <protectedRange sqref="A104:H104" name="Range4"/>
    <protectedRange sqref="A150:H150" name="Range6"/>
  </protectedRanges>
  <mergeCells count="42">
    <mergeCell ref="A224:F224"/>
    <mergeCell ref="A225:F225"/>
    <mergeCell ref="A149:H149"/>
    <mergeCell ref="A126:H126"/>
    <mergeCell ref="A127:H127"/>
    <mergeCell ref="A148:F148"/>
    <mergeCell ref="A223:F223"/>
    <mergeCell ref="A219:F219"/>
    <mergeCell ref="A220:F220"/>
    <mergeCell ref="A216:F216"/>
    <mergeCell ref="A217:F217"/>
    <mergeCell ref="A222:F222"/>
    <mergeCell ref="A218:H218"/>
    <mergeCell ref="A172:H172"/>
    <mergeCell ref="A194:F194"/>
    <mergeCell ref="A195:H195"/>
    <mergeCell ref="A173:H173"/>
    <mergeCell ref="A150:H150"/>
    <mergeCell ref="A171:F171"/>
    <mergeCell ref="A57:H57"/>
    <mergeCell ref="A80:H80"/>
    <mergeCell ref="A103:H103"/>
    <mergeCell ref="A56:F56"/>
    <mergeCell ref="A125:F125"/>
    <mergeCell ref="A104:H104"/>
    <mergeCell ref="A102:F102"/>
    <mergeCell ref="A58:H58"/>
    <mergeCell ref="A79:F79"/>
    <mergeCell ref="A81:H81"/>
    <mergeCell ref="A2:C2"/>
    <mergeCell ref="A3:C3"/>
    <mergeCell ref="A4:C4"/>
    <mergeCell ref="A5:C5"/>
    <mergeCell ref="A7:C7"/>
    <mergeCell ref="A6:C6"/>
    <mergeCell ref="A8:C8"/>
    <mergeCell ref="A9:C9"/>
    <mergeCell ref="A35:H35"/>
    <mergeCell ref="A33:F33"/>
    <mergeCell ref="A12:H12"/>
    <mergeCell ref="A11:H11"/>
    <mergeCell ref="A34:H34"/>
  </mergeCells>
  <phoneticPr fontId="29" type="noConversion"/>
  <conditionalFormatting sqref="B13:B32">
    <cfRule type="expression" dxfId="39" priority="58">
      <formula>AND(G13&lt;&gt;0,B13="")</formula>
    </cfRule>
  </conditionalFormatting>
  <conditionalFormatting sqref="B36:B55">
    <cfRule type="expression" dxfId="38" priority="20">
      <formula>AND(G36&lt;&gt;0,B36="")</formula>
    </cfRule>
  </conditionalFormatting>
  <conditionalFormatting sqref="B59:B78">
    <cfRule type="expression" dxfId="37" priority="19">
      <formula>AND(G59&lt;&gt;0,B59="")</formula>
    </cfRule>
  </conditionalFormatting>
  <conditionalFormatting sqref="B82:B101">
    <cfRule type="expression" dxfId="36" priority="18">
      <formula>AND(G82&lt;&gt;0,B82="")</formula>
    </cfRule>
  </conditionalFormatting>
  <conditionalFormatting sqref="B105:B124">
    <cfRule type="expression" dxfId="35" priority="17">
      <formula>AND(G105&lt;&gt;0,B105="")</formula>
    </cfRule>
  </conditionalFormatting>
  <conditionalFormatting sqref="B128:B147">
    <cfRule type="expression" dxfId="34" priority="16">
      <formula>AND(G128&lt;&gt;0,B128="")</formula>
    </cfRule>
  </conditionalFormatting>
  <conditionalFormatting sqref="B151:B170">
    <cfRule type="expression" dxfId="33" priority="15">
      <formula>AND(G151&lt;&gt;0,B151="")</formula>
    </cfRule>
  </conditionalFormatting>
  <conditionalFormatting sqref="B174:B193">
    <cfRule type="expression" dxfId="32" priority="14">
      <formula>AND(G174&lt;&gt;0,B174="")</formula>
    </cfRule>
  </conditionalFormatting>
  <conditionalFormatting sqref="B196:B215">
    <cfRule type="expression" dxfId="31" priority="13">
      <formula>AND(G196&lt;&gt;0,B196="")</formula>
    </cfRule>
  </conditionalFormatting>
  <conditionalFormatting sqref="G216">
    <cfRule type="expression" dxfId="30" priority="67">
      <formula>OR($G$234&lt;$E$234,$G$234&gt;$F$234)</formula>
    </cfRule>
  </conditionalFormatting>
  <conditionalFormatting sqref="G234:H234">
    <cfRule type="expression" dxfId="29" priority="5">
      <formula>OR($G$234&lt;$E$234,$G$234&gt;$F$234)</formula>
    </cfRule>
  </conditionalFormatting>
  <conditionalFormatting sqref="G230:H230">
    <cfRule type="expression" dxfId="28" priority="6">
      <formula>$G$230&gt;$F$230</formula>
    </cfRule>
  </conditionalFormatting>
  <conditionalFormatting sqref="G232:H232">
    <cfRule type="expression" dxfId="27" priority="7">
      <formula>$G$232&gt;$F$232</formula>
    </cfRule>
  </conditionalFormatting>
  <conditionalFormatting sqref="G219">
    <cfRule type="expression" dxfId="26" priority="1">
      <formula>$G$232&gt;$F$232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9" orientation="landscape" r:id="rId1"/>
  <headerFooter>
    <oddHeader xml:space="preserve">&amp;RIšsamios projekto paraiškos formos 
Priedas Nr. 3a  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" id="{677ABD3F-4C47-4543-B0FB-EF007E801B89}">
            <xm:f>$G$220&lt;&gt;'Kontrolinė lentelė'!$L$14</xm:f>
            <x14:dxf>
              <fill>
                <patternFill>
                  <bgColor rgb="FFFF0000"/>
                </patternFill>
              </fill>
            </x14:dxf>
          </x14:cfRule>
          <xm:sqref>G220</xm:sqref>
        </x14:conditionalFormatting>
        <x14:conditionalFormatting xmlns:xm="http://schemas.microsoft.com/office/excel/2006/main">
          <x14:cfRule type="expression" priority="55" id="{B9D611F4-7D9D-4122-91E7-2BFC92EDB5A8}">
            <xm:f>G33&lt;&gt;'Kontrolinė lentelė'!$C$4</xm:f>
            <x14:dxf>
              <fill>
                <patternFill>
                  <bgColor rgb="FFFF0000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54" id="{354D203D-162E-4B4B-B1D2-D73298FC331B}">
            <xm:f>G56&lt;&gt;'Kontrolinė lentelė'!$D$4</xm:f>
            <x14:dxf>
              <fill>
                <patternFill>
                  <bgColor rgb="FFFF0000"/>
                </patternFill>
              </fill>
            </x14:dxf>
          </x14:cfRule>
          <xm:sqref>G56</xm:sqref>
        </x14:conditionalFormatting>
        <x14:conditionalFormatting xmlns:xm="http://schemas.microsoft.com/office/excel/2006/main">
          <x14:cfRule type="expression" priority="53" id="{398B8B2E-DE3E-47AD-99E8-3348837B1424}">
            <xm:f>G79&lt;&gt;'Kontrolinė lentelė'!$E$4</xm:f>
            <x14:dxf>
              <fill>
                <patternFill>
                  <bgColor rgb="FFFF0000"/>
                </patternFill>
              </fill>
            </x14:dxf>
          </x14:cfRule>
          <xm:sqref>G79</xm:sqref>
        </x14:conditionalFormatting>
        <x14:conditionalFormatting xmlns:xm="http://schemas.microsoft.com/office/excel/2006/main">
          <x14:cfRule type="expression" priority="52" id="{821C96DD-9481-41F1-9103-94E621F52A20}">
            <xm:f>G102&lt;&gt;'Kontrolinė lentelė'!$F$4</xm:f>
            <x14:dxf>
              <fill>
                <patternFill>
                  <bgColor rgb="FFFF0000"/>
                </patternFill>
              </fill>
            </x14:dxf>
          </x14:cfRule>
          <xm:sqref>G102</xm:sqref>
        </x14:conditionalFormatting>
        <x14:conditionalFormatting xmlns:xm="http://schemas.microsoft.com/office/excel/2006/main">
          <x14:cfRule type="expression" priority="51" id="{A30EB419-8677-4D3E-95D0-257F8248D2E2}">
            <xm:f>G125&lt;&gt;'Kontrolinė lentelė'!$G$4</xm:f>
            <x14:dxf>
              <fill>
                <patternFill>
                  <bgColor rgb="FFFF0000"/>
                </patternFill>
              </fill>
            </x14:dxf>
          </x14:cfRule>
          <xm:sqref>G125</xm:sqref>
        </x14:conditionalFormatting>
        <x14:conditionalFormatting xmlns:xm="http://schemas.microsoft.com/office/excel/2006/main">
          <x14:cfRule type="expression" priority="50" id="{BC7F1074-90D3-410D-A60D-4412001B4029}">
            <xm:f>G148&lt;&gt;'Kontrolinė lentelė'!$H$4</xm:f>
            <x14:dxf>
              <fill>
                <patternFill>
                  <bgColor rgb="FFFF0000"/>
                </patternFill>
              </fill>
            </x14:dxf>
          </x14:cfRule>
          <xm:sqref>G148</xm:sqref>
        </x14:conditionalFormatting>
        <x14:conditionalFormatting xmlns:xm="http://schemas.microsoft.com/office/excel/2006/main">
          <x14:cfRule type="expression" priority="49" id="{192E7CAA-E803-41E6-885D-DD2CDE61BDA0}">
            <xm:f>G171&lt;&gt;'Kontrolinė lentelė'!$I$4</xm:f>
            <x14:dxf>
              <fill>
                <patternFill>
                  <bgColor rgb="FFFF0000"/>
                </patternFill>
              </fill>
            </x14:dxf>
          </x14:cfRule>
          <xm:sqref>G171</xm:sqref>
        </x14:conditionalFormatting>
        <x14:conditionalFormatting xmlns:xm="http://schemas.microsoft.com/office/excel/2006/main">
          <x14:cfRule type="expression" priority="48" id="{B4687F11-3FDA-4360-9003-84ED27ECB7AB}">
            <xm:f>G194&lt;&gt;'Kontrolinė lentelė'!$J$4</xm:f>
            <x14:dxf>
              <fill>
                <patternFill>
                  <bgColor rgb="FFFF0000"/>
                </patternFill>
              </fill>
            </x14:dxf>
          </x14:cfRule>
          <xm:sqref>G194</xm:sqref>
        </x14:conditionalFormatting>
        <x14:conditionalFormatting xmlns:xm="http://schemas.microsoft.com/office/excel/2006/main">
          <x14:cfRule type="expression" priority="47" id="{F2FB35D3-74C9-4329-B6BD-9AB639A60673}">
            <xm:f>G216&lt;&gt;'Kontrolinė lentelė'!$K$4</xm:f>
            <x14:dxf>
              <fill>
                <patternFill>
                  <bgColor rgb="FFFF0000"/>
                </patternFill>
              </fill>
            </x14:dxf>
          </x14:cfRule>
          <xm:sqref>G216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'kategorijų sąrašas'!$B$4:$B$11</xm:f>
          </x14:formula1>
          <xm:sqref>B105:B124 B174:B193 B36:B55 B59:B78 B82:B101 B196:B215 B151:B170 B128:B147 B13:B32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zoomScale="80" zoomScaleNormal="80" zoomScaleSheetLayoutView="100" workbookViewId="0">
      <selection activeCell="I24" sqref="I24"/>
    </sheetView>
  </sheetViews>
  <sheetFormatPr defaultColWidth="9.1796875" defaultRowHeight="13" x14ac:dyDescent="0.3"/>
  <cols>
    <col min="1" max="1" width="4.453125" style="2" customWidth="1"/>
    <col min="2" max="2" width="28" style="2" customWidth="1"/>
    <col min="3" max="12" width="13.7265625" style="2" customWidth="1"/>
    <col min="13" max="13" width="9.1796875" style="2" customWidth="1"/>
    <col min="14" max="14" width="9.1796875" style="104"/>
    <col min="15" max="16384" width="9.1796875" style="2"/>
  </cols>
  <sheetData>
    <row r="2" spans="1:14" ht="13.5" thickBot="1" x14ac:dyDescent="0.35"/>
    <row r="3" spans="1:14" ht="65" x14ac:dyDescent="0.3">
      <c r="A3" s="21" t="s">
        <v>18</v>
      </c>
      <c r="B3" s="18" t="s">
        <v>147</v>
      </c>
      <c r="C3" s="19" t="s">
        <v>152</v>
      </c>
      <c r="D3" s="19" t="str">
        <f>Biudžetas!A34</f>
        <v xml:space="preserve">1.2. Veikla Nr. </v>
      </c>
      <c r="E3" s="19" t="str">
        <f>Biudžetas!A57</f>
        <v xml:space="preserve">1.3. Veikla Nr. </v>
      </c>
      <c r="F3" s="19" t="str">
        <f>Biudžetas!A80</f>
        <v xml:space="preserve">1.4. Veikla Nr. </v>
      </c>
      <c r="G3" s="19" t="str">
        <f>Biudžetas!A103</f>
        <v xml:space="preserve">1.5. Veikla Nr. </v>
      </c>
      <c r="H3" s="19" t="str">
        <f>Biudžetas!A126</f>
        <v xml:space="preserve">1.6. Veikla Nr. </v>
      </c>
      <c r="I3" s="19" t="str">
        <f>Biudžetas!A149</f>
        <v xml:space="preserve">1.7. Veikla Nr. </v>
      </c>
      <c r="J3" s="52" t="str">
        <f>Biudžetas!A172</f>
        <v xml:space="preserve">1.8. Veikla Nr. </v>
      </c>
      <c r="K3" s="19" t="s">
        <v>149</v>
      </c>
      <c r="L3" s="19" t="s">
        <v>64</v>
      </c>
      <c r="M3" s="22" t="s">
        <v>5</v>
      </c>
      <c r="N3" s="105"/>
    </row>
    <row r="4" spans="1:14" s="34" customFormat="1" ht="15.5" x14ac:dyDescent="0.35">
      <c r="A4" s="29" t="s">
        <v>49</v>
      </c>
      <c r="B4" s="30" t="s">
        <v>50</v>
      </c>
      <c r="C4" s="31">
        <f>SUM(C5:C12)</f>
        <v>0</v>
      </c>
      <c r="D4" s="31">
        <f>SUM(D5:D12)</f>
        <v>0</v>
      </c>
      <c r="E4" s="31">
        <f t="shared" ref="E4:L4" si="0">SUM(E5:E12)</f>
        <v>0</v>
      </c>
      <c r="F4" s="31">
        <f t="shared" si="0"/>
        <v>0</v>
      </c>
      <c r="G4" s="31">
        <f t="shared" si="0"/>
        <v>0</v>
      </c>
      <c r="H4" s="31">
        <f t="shared" si="0"/>
        <v>0</v>
      </c>
      <c r="I4" s="31">
        <f t="shared" si="0"/>
        <v>0</v>
      </c>
      <c r="J4" s="31">
        <f t="shared" si="0"/>
        <v>0</v>
      </c>
      <c r="K4" s="31">
        <f t="shared" si="0"/>
        <v>0</v>
      </c>
      <c r="L4" s="32">
        <f t="shared" si="0"/>
        <v>0</v>
      </c>
      <c r="M4" s="33" t="e">
        <f>L4/$L$14</f>
        <v>#DIV/0!</v>
      </c>
      <c r="N4" s="47"/>
    </row>
    <row r="5" spans="1:14" ht="26" x14ac:dyDescent="0.3">
      <c r="A5" s="23" t="s">
        <v>8</v>
      </c>
      <c r="B5" s="20" t="s">
        <v>127</v>
      </c>
      <c r="C5" s="25">
        <f>SUMIF(Biudžetas!$B$12:$B$33,'kategorijų sąrašas'!$B4,Biudžetas!$G$12:$G$33)</f>
        <v>0</v>
      </c>
      <c r="D5" s="25">
        <f>SUMIF(Biudžetas!$B$35:$B$56,'kategorijų sąrašas'!$B4,Biudžetas!$G$35:$G$56)</f>
        <v>0</v>
      </c>
      <c r="E5" s="25">
        <f>SUMIF(Biudžetas!$B$58:$B$79,'kategorijų sąrašas'!$B4,Biudžetas!$G$58:$G$79)</f>
        <v>0</v>
      </c>
      <c r="F5" s="25">
        <f>SUMIF(Biudžetas!$B$81:$B$102,'kategorijų sąrašas'!$B4,Biudžetas!$G$81:$G$102)</f>
        <v>0</v>
      </c>
      <c r="G5" s="25">
        <f>SUMIF(Biudžetas!$B$104:$B$125,'kategorijų sąrašas'!$B4,Biudžetas!$G$104:$G$125)</f>
        <v>0</v>
      </c>
      <c r="H5" s="25">
        <f>SUMIF(Biudžetas!$B$127:$B$148,'kategorijų sąrašas'!$B4,Biudžetas!$G$127:$G$148)</f>
        <v>0</v>
      </c>
      <c r="I5" s="25">
        <f>SUMIF(Biudžetas!$B$150:$B$171,'kategorijų sąrašas'!$B4,Biudžetas!$G$150:$G$171)</f>
        <v>0</v>
      </c>
      <c r="J5" s="25">
        <f>SUMIF(Biudžetas!$B$173:$B$194,'kategorijų sąrašas'!$B4,Biudžetas!$G$173:$G$194)</f>
        <v>0</v>
      </c>
      <c r="K5" s="25">
        <f>SUMIF(Biudžetas!$B$196:$B$216,'kategorijų sąrašas'!$B4,Biudžetas!$G$196:$G$216)</f>
        <v>0</v>
      </c>
      <c r="L5" s="26">
        <f>SUM(C5:K5)</f>
        <v>0</v>
      </c>
      <c r="M5" s="27" t="e">
        <f>L5/$L$14</f>
        <v>#DIV/0!</v>
      </c>
      <c r="N5" s="105"/>
    </row>
    <row r="6" spans="1:14" ht="26" x14ac:dyDescent="0.3">
      <c r="A6" s="23" t="s">
        <v>9</v>
      </c>
      <c r="B6" s="20" t="s">
        <v>128</v>
      </c>
      <c r="C6" s="25">
        <f>SUMIF(Biudžetas!$B$12:$B$33,'kategorijų sąrašas'!$B5,Biudžetas!$G$12:$G$33)</f>
        <v>0</v>
      </c>
      <c r="D6" s="25">
        <f>SUMIF(Biudžetas!$B$35:$B$56,'kategorijų sąrašas'!$B5,Biudžetas!$G$35:$G$56)</f>
        <v>0</v>
      </c>
      <c r="E6" s="25">
        <f>SUMIF(Biudžetas!$B$58:$B$79,'kategorijų sąrašas'!$B5,Biudžetas!$G$58:$G$79)</f>
        <v>0</v>
      </c>
      <c r="F6" s="25">
        <f>SUMIF(Biudžetas!$B$81:$B$102,'kategorijų sąrašas'!$B5,Biudžetas!$G$81:$G$102)</f>
        <v>0</v>
      </c>
      <c r="G6" s="25">
        <f>SUMIF(Biudžetas!$B$104:$B$125,'kategorijų sąrašas'!$B5,Biudžetas!$G$104:$G$125)</f>
        <v>0</v>
      </c>
      <c r="H6" s="25">
        <f>SUMIF(Biudžetas!$B$127:$B$148,'kategorijų sąrašas'!$B5,Biudžetas!$G$127:$G$148)</f>
        <v>0</v>
      </c>
      <c r="I6" s="25">
        <f>SUMIF(Biudžetas!$B$150:$B$171,'kategorijų sąrašas'!$B5,Biudžetas!$G$150:$G$171)</f>
        <v>0</v>
      </c>
      <c r="J6" s="25">
        <f>SUMIF(Biudžetas!$B$173:$B$194,'kategorijų sąrašas'!$B5,Biudžetas!$G$173:$G$194)</f>
        <v>0</v>
      </c>
      <c r="K6" s="25">
        <f>SUMIF(Biudžetas!$B$196:$B$216,'kategorijų sąrašas'!$B5,Biudžetas!$G$196:$G$216)</f>
        <v>0</v>
      </c>
      <c r="L6" s="26">
        <f>SUM(C6:K6)</f>
        <v>0</v>
      </c>
      <c r="M6" s="27" t="e">
        <f t="shared" ref="M6:M14" si="1">L6/$L$14</f>
        <v>#DIV/0!</v>
      </c>
      <c r="N6" s="106" t="e">
        <f>I20</f>
        <v>#DIV/0!</v>
      </c>
    </row>
    <row r="7" spans="1:14" ht="26" x14ac:dyDescent="0.3">
      <c r="A7" s="23" t="s">
        <v>10</v>
      </c>
      <c r="B7" s="20" t="s">
        <v>46</v>
      </c>
      <c r="C7" s="25">
        <f>SUMIF(Biudžetas!$B$12:$B$33,'kategorijų sąrašas'!$B6,Biudžetas!$G$12:$G$33)</f>
        <v>0</v>
      </c>
      <c r="D7" s="25">
        <f>SUMIF(Biudžetas!$B$35:$B$56,'kategorijų sąrašas'!$B6,Biudžetas!$G$35:$G$56)</f>
        <v>0</v>
      </c>
      <c r="E7" s="25">
        <f>SUMIF(Biudžetas!$B$58:$B$79,'kategorijų sąrašas'!$B6,Biudžetas!$G$58:$G$79)</f>
        <v>0</v>
      </c>
      <c r="F7" s="25">
        <f>SUMIF(Biudžetas!$B$81:$B$102,'kategorijų sąrašas'!$B6,Biudžetas!$G$81:$G$102)</f>
        <v>0</v>
      </c>
      <c r="G7" s="25">
        <f>SUMIF(Biudžetas!$B$104:$B$125,'kategorijų sąrašas'!$B6,Biudžetas!$G$104:$G$125)</f>
        <v>0</v>
      </c>
      <c r="H7" s="25">
        <f>SUMIF(Biudžetas!$B$127:$B$148,'kategorijų sąrašas'!$B6,Biudžetas!$G$127:$G$148)</f>
        <v>0</v>
      </c>
      <c r="I7" s="25">
        <f>SUMIF(Biudžetas!$B$150:$B$171,'kategorijų sąrašas'!$B6,Biudžetas!$G$150:$G$171)</f>
        <v>0</v>
      </c>
      <c r="J7" s="25">
        <f>SUMIF(Biudžetas!$B$173:$B$194,'kategorijų sąrašas'!$B6,Biudžetas!$G$173:$G$194)</f>
        <v>0</v>
      </c>
      <c r="K7" s="25">
        <f>SUMIF(Biudžetas!$B$196:$B$216,'kategorijų sąrašas'!$B6,Biudžetas!$G$196:$G$216)</f>
        <v>0</v>
      </c>
      <c r="L7" s="26">
        <f t="shared" ref="L7:L12" si="2">SUM(C7:K7)</f>
        <v>0</v>
      </c>
      <c r="M7" s="27" t="e">
        <f t="shared" si="1"/>
        <v>#DIV/0!</v>
      </c>
      <c r="N7" s="105"/>
    </row>
    <row r="8" spans="1:14" ht="26" x14ac:dyDescent="0.3">
      <c r="A8" s="23" t="s">
        <v>11</v>
      </c>
      <c r="B8" s="20" t="s">
        <v>129</v>
      </c>
      <c r="C8" s="25">
        <f>SUMIF(Biudžetas!$B$12:$B$33,'kategorijų sąrašas'!$B7,Biudžetas!$G$12:$G$33)</f>
        <v>0</v>
      </c>
      <c r="D8" s="25">
        <f>SUMIF(Biudžetas!$B$35:$B$56,'kategorijų sąrašas'!$B7,Biudžetas!$G$35:$G$56)</f>
        <v>0</v>
      </c>
      <c r="E8" s="25">
        <f>SUMIF(Biudžetas!$B$58:$B$79,'kategorijų sąrašas'!$B7,Biudžetas!$G$58:$G$79)</f>
        <v>0</v>
      </c>
      <c r="F8" s="25">
        <f>SUMIF(Biudžetas!$B$81:$B$102,'kategorijų sąrašas'!$B7,Biudžetas!$G$81:$G$102)</f>
        <v>0</v>
      </c>
      <c r="G8" s="25">
        <f>SUMIF(Biudžetas!$B$104:$B$125,'kategorijų sąrašas'!$B7,Biudžetas!$G$104:$G$125)</f>
        <v>0</v>
      </c>
      <c r="H8" s="25">
        <f>SUMIF(Biudžetas!$B$127:$B$148,'kategorijų sąrašas'!$B7,Biudžetas!$G$127:$G$148)</f>
        <v>0</v>
      </c>
      <c r="I8" s="25">
        <f>SUMIF(Biudžetas!$B$150:$B$171,'kategorijų sąrašas'!$B7,Biudžetas!$G$150:$G$171)</f>
        <v>0</v>
      </c>
      <c r="J8" s="25">
        <f>SUMIF(Biudžetas!$B$173:$B$194,'kategorijų sąrašas'!$B7,Biudžetas!$G$173:$G$194)</f>
        <v>0</v>
      </c>
      <c r="K8" s="25">
        <f>SUMIF(Biudžetas!$B$196:$B$216,'kategorijų sąrašas'!$B7,Biudžetas!$G$196:$G$216)</f>
        <v>0</v>
      </c>
      <c r="L8" s="26">
        <f t="shared" si="2"/>
        <v>0</v>
      </c>
      <c r="M8" s="27" t="e">
        <f t="shared" si="1"/>
        <v>#DIV/0!</v>
      </c>
      <c r="N8" s="105"/>
    </row>
    <row r="9" spans="1:14" ht="26" x14ac:dyDescent="0.3">
      <c r="A9" s="23" t="s">
        <v>12</v>
      </c>
      <c r="B9" s="20" t="s">
        <v>130</v>
      </c>
      <c r="C9" s="25">
        <f>SUMIF(Biudžetas!$B$12:$B$33,'kategorijų sąrašas'!$B8,Biudžetas!$G$12:$G$33)</f>
        <v>0</v>
      </c>
      <c r="D9" s="25">
        <f>SUMIF(Biudžetas!$B$35:$B$56,'kategorijų sąrašas'!$B8,Biudžetas!$G$35:$G$56)</f>
        <v>0</v>
      </c>
      <c r="E9" s="25">
        <f>SUMIF(Biudžetas!$B$58:$B$79,'kategorijų sąrašas'!$B8,Biudžetas!$G$58:$G$79)</f>
        <v>0</v>
      </c>
      <c r="F9" s="25">
        <f>SUMIF(Biudžetas!$B$81:$B$102,'kategorijų sąrašas'!$B8,Biudžetas!$G$81:$G$102)</f>
        <v>0</v>
      </c>
      <c r="G9" s="25">
        <f>SUMIF(Biudžetas!$B$104:$B$125,'kategorijų sąrašas'!$B8,Biudžetas!$G$104:$G$125)</f>
        <v>0</v>
      </c>
      <c r="H9" s="25">
        <f>SUMIF(Biudžetas!$B$127:$B$148,'kategorijų sąrašas'!$B8,Biudžetas!$G$127:$G$148)</f>
        <v>0</v>
      </c>
      <c r="I9" s="25">
        <f>SUMIF(Biudžetas!$B$150:$B$171,'kategorijų sąrašas'!$B8,Biudžetas!$G$150:$G$171)</f>
        <v>0</v>
      </c>
      <c r="J9" s="25">
        <f>SUMIF(Biudžetas!$B$173:$B$194,'kategorijų sąrašas'!$B8,Biudžetas!$G$173:$G$194)</f>
        <v>0</v>
      </c>
      <c r="K9" s="25">
        <f>SUMIF(Biudžetas!$B$196:$B$216,'kategorijų sąrašas'!$B8,Biudžetas!$G$196:$G$216)</f>
        <v>0</v>
      </c>
      <c r="L9" s="26">
        <f t="shared" si="2"/>
        <v>0</v>
      </c>
      <c r="M9" s="27" t="e">
        <f t="shared" si="1"/>
        <v>#DIV/0!</v>
      </c>
      <c r="N9" s="105"/>
    </row>
    <row r="10" spans="1:14" ht="26" x14ac:dyDescent="0.3">
      <c r="A10" s="23" t="s">
        <v>13</v>
      </c>
      <c r="B10" s="20" t="s">
        <v>47</v>
      </c>
      <c r="C10" s="25">
        <f>SUMIF(Biudžetas!$B$12:$B$33,'kategorijų sąrašas'!$B9,Biudžetas!$G$12:$G$33)</f>
        <v>0</v>
      </c>
      <c r="D10" s="25">
        <f>SUMIF(Biudžetas!$B$35:$B$56,'kategorijų sąrašas'!$B9,Biudžetas!$G$35:$G$56)</f>
        <v>0</v>
      </c>
      <c r="E10" s="25">
        <f>SUMIF(Biudžetas!$B$58:$B$79,'kategorijų sąrašas'!$B9,Biudžetas!$G$58:$G$79)</f>
        <v>0</v>
      </c>
      <c r="F10" s="25">
        <f>SUMIF(Biudžetas!$B$81:$B$102,'kategorijų sąrašas'!$B9,Biudžetas!$G$81:$G$102)</f>
        <v>0</v>
      </c>
      <c r="G10" s="25">
        <f>SUMIF(Biudžetas!$B$104:$B$125,'kategorijų sąrašas'!$B9,Biudžetas!$G$104:$G$125)</f>
        <v>0</v>
      </c>
      <c r="H10" s="25">
        <f>SUMIF(Biudžetas!$B$127:$B$148,'kategorijų sąrašas'!$B9,Biudžetas!$G$127:$G$148)</f>
        <v>0</v>
      </c>
      <c r="I10" s="25">
        <f>SUMIF(Biudžetas!$B$150:$B$171,'kategorijų sąrašas'!$B9,Biudžetas!$G$150:$G$171)</f>
        <v>0</v>
      </c>
      <c r="J10" s="25">
        <f>SUMIF(Biudžetas!$B$173:$B$194,'kategorijų sąrašas'!$B9,Biudžetas!$G$173:$G$194)</f>
        <v>0</v>
      </c>
      <c r="K10" s="25">
        <f>SUMIF(Biudžetas!$B$196:$B$216,'kategorijų sąrašas'!$B9,Biudžetas!$G$196:$G$216)</f>
        <v>0</v>
      </c>
      <c r="L10" s="26">
        <f t="shared" si="2"/>
        <v>0</v>
      </c>
      <c r="M10" s="27" t="e">
        <f t="shared" si="1"/>
        <v>#DIV/0!</v>
      </c>
      <c r="N10" s="105"/>
    </row>
    <row r="11" spans="1:14" ht="26" x14ac:dyDescent="0.3">
      <c r="A11" s="23" t="s">
        <v>14</v>
      </c>
      <c r="B11" s="20" t="s">
        <v>131</v>
      </c>
      <c r="C11" s="25">
        <f>SUMIF(Biudžetas!$B$12:$B$33,'kategorijų sąrašas'!$B10,Biudžetas!$G$12:$G$33)</f>
        <v>0</v>
      </c>
      <c r="D11" s="25">
        <f>SUMIF(Biudžetas!$B$35:$B$56,'kategorijų sąrašas'!$B10,Biudžetas!$G$35:$G$56)</f>
        <v>0</v>
      </c>
      <c r="E11" s="25">
        <f>SUMIF(Biudžetas!$B$58:$B$79,'kategorijų sąrašas'!$B10,Biudžetas!$G$58:$G$79)</f>
        <v>0</v>
      </c>
      <c r="F11" s="25">
        <f>SUMIF(Biudžetas!$B$81:$B$102,'kategorijų sąrašas'!$B10,Biudžetas!$G$81:$G$102)</f>
        <v>0</v>
      </c>
      <c r="G11" s="25">
        <f>SUMIF(Biudžetas!$B$104:$B$125,'kategorijų sąrašas'!$B10,Biudžetas!$G$104:$G$125)</f>
        <v>0</v>
      </c>
      <c r="H11" s="25">
        <f>SUMIF(Biudžetas!$B$127:$B$148,'kategorijų sąrašas'!$B10,Biudžetas!$G$127:$G$148)</f>
        <v>0</v>
      </c>
      <c r="I11" s="25">
        <f>SUMIF(Biudžetas!$B$150:$B$171,'kategorijų sąrašas'!$B10,Biudžetas!$G$150:$G$171)</f>
        <v>0</v>
      </c>
      <c r="J11" s="25">
        <f>SUMIF(Biudžetas!$B$173:$B$194,'kategorijų sąrašas'!$B10,Biudžetas!$G$173:$G$194)</f>
        <v>0</v>
      </c>
      <c r="K11" s="25">
        <f>SUMIF(Biudžetas!$B$196:$B$216,'kategorijų sąrašas'!$B10,Biudžetas!$G$196:$G$216)</f>
        <v>0</v>
      </c>
      <c r="L11" s="26">
        <f t="shared" si="2"/>
        <v>0</v>
      </c>
      <c r="M11" s="27" t="e">
        <f t="shared" si="1"/>
        <v>#DIV/0!</v>
      </c>
      <c r="N11" s="105"/>
    </row>
    <row r="12" spans="1:14" ht="65" x14ac:dyDescent="0.3">
      <c r="A12" s="23" t="s">
        <v>48</v>
      </c>
      <c r="B12" s="20" t="s">
        <v>132</v>
      </c>
      <c r="C12" s="25">
        <f>SUMIF(Biudžetas!$B$12:$B$33,'kategorijų sąrašas'!$B11,Biudžetas!$G$12:$G$33)</f>
        <v>0</v>
      </c>
      <c r="D12" s="25">
        <f>SUMIF(Biudžetas!$B$35:$B$56,'kategorijų sąrašas'!$B11,Biudžetas!$G$35:$G$56)</f>
        <v>0</v>
      </c>
      <c r="E12" s="25">
        <f>SUMIF(Biudžetas!$B$58:$B$79,'kategorijų sąrašas'!$B11,Biudžetas!$G$58:$G$79)</f>
        <v>0</v>
      </c>
      <c r="F12" s="25">
        <f>SUMIF(Biudžetas!$B$81:$B$102,'kategorijų sąrašas'!$B11,Biudžetas!$G$81:$G$102)</f>
        <v>0</v>
      </c>
      <c r="G12" s="25">
        <f>SUMIF(Biudžetas!$B$104:$B$125,'kategorijų sąrašas'!$B11,Biudžetas!$G$104:$G$125)</f>
        <v>0</v>
      </c>
      <c r="H12" s="25">
        <f>SUMIF(Biudžetas!$B$127:$B$148,'kategorijų sąrašas'!$B11,Biudžetas!$G$127:$G$148)</f>
        <v>0</v>
      </c>
      <c r="I12" s="25">
        <f>SUMIF(Biudžetas!$B$150:$B$171,'kategorijų sąrašas'!$B11,Biudžetas!$G$150:$G$171)</f>
        <v>0</v>
      </c>
      <c r="J12" s="25">
        <f>SUMIF(Biudžetas!$B$173:$B$194,'kategorijų sąrašas'!$B11,Biudžetas!$G$173:$G$194)</f>
        <v>0</v>
      </c>
      <c r="K12" s="25">
        <f>SUMIF(Biudžetas!$B$196:$B$216,'kategorijų sąrašas'!$B11,Biudžetas!$G$196:$G$216)</f>
        <v>0</v>
      </c>
      <c r="L12" s="26">
        <f t="shared" si="2"/>
        <v>0</v>
      </c>
      <c r="M12" s="27" t="e">
        <f t="shared" si="1"/>
        <v>#DIV/0!</v>
      </c>
      <c r="N12" s="105"/>
    </row>
    <row r="13" spans="1:14" s="34" customFormat="1" ht="31.5" customHeight="1" x14ac:dyDescent="0.35">
      <c r="A13" s="35" t="s">
        <v>16</v>
      </c>
      <c r="B13" s="36" t="s">
        <v>138</v>
      </c>
      <c r="C13" s="42"/>
      <c r="D13" s="43"/>
      <c r="E13" s="43"/>
      <c r="F13" s="43"/>
      <c r="G13" s="43"/>
      <c r="H13" s="43"/>
      <c r="I13" s="43"/>
      <c r="J13" s="43"/>
      <c r="K13" s="44"/>
      <c r="L13" s="37">
        <f>Biudžetas!G219</f>
        <v>0</v>
      </c>
      <c r="M13" s="38" t="e">
        <f t="shared" si="1"/>
        <v>#DIV/0!</v>
      </c>
      <c r="N13" s="106" t="e">
        <f>I22</f>
        <v>#DIV/0!</v>
      </c>
    </row>
    <row r="14" spans="1:14" s="39" customFormat="1" ht="15.5" x14ac:dyDescent="0.35">
      <c r="A14" s="151" t="s">
        <v>51</v>
      </c>
      <c r="B14" s="152"/>
      <c r="C14" s="32">
        <f>C4</f>
        <v>0</v>
      </c>
      <c r="D14" s="32">
        <f t="shared" ref="D14:K14" si="3">D4</f>
        <v>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ref="L14" si="4">SUM(L4,L13)</f>
        <v>0</v>
      </c>
      <c r="M14" s="38" t="e">
        <f t="shared" si="1"/>
        <v>#DIV/0!</v>
      </c>
      <c r="N14" s="107"/>
    </row>
    <row r="15" spans="1:14" s="39" customFormat="1" ht="16" thickBot="1" x14ac:dyDescent="0.4">
      <c r="A15" s="153" t="s">
        <v>6</v>
      </c>
      <c r="B15" s="154"/>
      <c r="C15" s="40" t="e">
        <f>C14/$L$14</f>
        <v>#DIV/0!</v>
      </c>
      <c r="D15" s="40" t="e">
        <f t="shared" ref="D15:L15" si="5">D14/$L$14</f>
        <v>#DIV/0!</v>
      </c>
      <c r="E15" s="40" t="e">
        <f t="shared" si="5"/>
        <v>#DIV/0!</v>
      </c>
      <c r="F15" s="40" t="e">
        <f t="shared" si="5"/>
        <v>#DIV/0!</v>
      </c>
      <c r="G15" s="40" t="e">
        <f t="shared" si="5"/>
        <v>#DIV/0!</v>
      </c>
      <c r="H15" s="40" t="e">
        <f t="shared" si="5"/>
        <v>#DIV/0!</v>
      </c>
      <c r="I15" s="40" t="e">
        <f t="shared" si="5"/>
        <v>#DIV/0!</v>
      </c>
      <c r="J15" s="40" t="e">
        <f t="shared" si="5"/>
        <v>#DIV/0!</v>
      </c>
      <c r="K15" s="40" t="e">
        <f t="shared" si="5"/>
        <v>#DIV/0!</v>
      </c>
      <c r="L15" s="40" t="e">
        <f t="shared" si="5"/>
        <v>#DIV/0!</v>
      </c>
      <c r="M15" s="41"/>
      <c r="N15" s="107"/>
    </row>
    <row r="16" spans="1:14" ht="14.5" x14ac:dyDescent="0.3">
      <c r="K16" s="112" t="e">
        <f>I24</f>
        <v>#DIV/0!</v>
      </c>
      <c r="M16" s="24"/>
      <c r="N16" s="108"/>
    </row>
    <row r="18" spans="1:14" s="125" customFormat="1" ht="29" x14ac:dyDescent="0.35">
      <c r="A18" s="128" t="s">
        <v>256</v>
      </c>
      <c r="B18" s="124"/>
      <c r="C18" s="124"/>
      <c r="D18" s="124"/>
      <c r="E18" s="124"/>
      <c r="F18" s="123" t="s">
        <v>260</v>
      </c>
      <c r="G18" s="123" t="s">
        <v>261</v>
      </c>
      <c r="H18" s="122" t="s">
        <v>262</v>
      </c>
      <c r="N18" s="126"/>
    </row>
    <row r="19" spans="1:14" s="50" customFormat="1" ht="3" x14ac:dyDescent="0.15">
      <c r="A19" s="113"/>
      <c r="B19" s="113"/>
      <c r="C19" s="113"/>
      <c r="D19" s="113"/>
      <c r="E19" s="113"/>
      <c r="F19" s="113"/>
      <c r="G19" s="113"/>
      <c r="N19" s="109"/>
    </row>
    <row r="20" spans="1:14" s="45" customFormat="1" ht="14.5" x14ac:dyDescent="0.35">
      <c r="A20" s="114" t="s">
        <v>257</v>
      </c>
      <c r="B20" s="115"/>
      <c r="C20" s="115"/>
      <c r="D20" s="115"/>
      <c r="E20" s="115"/>
      <c r="F20" s="116">
        <v>0</v>
      </c>
      <c r="G20" s="133">
        <v>0.05</v>
      </c>
      <c r="H20" s="129" t="e">
        <f>ROUND(M6,5)</f>
        <v>#DIV/0!</v>
      </c>
      <c r="I20" s="103" t="e">
        <f>IF(H20&gt;G20,"Per daug!","ok")</f>
        <v>#DIV/0!</v>
      </c>
      <c r="N20" s="110"/>
    </row>
    <row r="21" spans="1:14" s="51" customFormat="1" ht="3" x14ac:dyDescent="0.15">
      <c r="A21" s="117"/>
      <c r="B21" s="118"/>
      <c r="C21" s="118"/>
      <c r="D21" s="118"/>
      <c r="E21" s="118"/>
      <c r="F21" s="119"/>
      <c r="G21" s="119"/>
      <c r="H21" s="134"/>
      <c r="I21" s="49"/>
      <c r="N21" s="111"/>
    </row>
    <row r="22" spans="1:14" s="45" customFormat="1" ht="14.5" x14ac:dyDescent="0.35">
      <c r="A22" s="114" t="s">
        <v>258</v>
      </c>
      <c r="B22" s="115"/>
      <c r="C22" s="115"/>
      <c r="D22" s="115"/>
      <c r="E22" s="115"/>
      <c r="F22" s="116">
        <v>0</v>
      </c>
      <c r="G22" s="133">
        <v>0.15</v>
      </c>
      <c r="H22" s="129" t="e">
        <f>ROUND(L13/SUM(L5:L6),5)</f>
        <v>#DIV/0!</v>
      </c>
      <c r="I22" s="103" t="e">
        <f>IF(H22&gt;G22,"Per daug!","ok")</f>
        <v>#DIV/0!</v>
      </c>
      <c r="N22" s="110"/>
    </row>
    <row r="23" spans="1:14" s="51" customFormat="1" ht="3" x14ac:dyDescent="0.15">
      <c r="A23" s="117"/>
      <c r="B23" s="118"/>
      <c r="C23" s="118"/>
      <c r="D23" s="118"/>
      <c r="E23" s="118"/>
      <c r="F23" s="119"/>
      <c r="G23" s="119"/>
      <c r="H23" s="134"/>
      <c r="I23" s="49"/>
      <c r="N23" s="111"/>
    </row>
    <row r="24" spans="1:14" ht="14.5" x14ac:dyDescent="0.35">
      <c r="A24" s="120" t="s">
        <v>259</v>
      </c>
      <c r="B24" s="121"/>
      <c r="C24" s="121"/>
      <c r="D24" s="121"/>
      <c r="E24" s="121"/>
      <c r="F24" s="133">
        <v>0.1</v>
      </c>
      <c r="G24" s="133">
        <v>0.15</v>
      </c>
      <c r="H24" s="129" t="e">
        <f>ROUND(K15,5)</f>
        <v>#DIV/0!</v>
      </c>
      <c r="I24" s="103" t="e">
        <f>IF(H24&lt;F24,"Per mažai!",IF(H24&gt;G24,"Per daug!","ok"))</f>
        <v>#DIV/0!</v>
      </c>
    </row>
    <row r="25" spans="1:14" x14ac:dyDescent="0.3">
      <c r="G25" s="48"/>
    </row>
    <row r="28" spans="1:14" x14ac:dyDescent="0.3">
      <c r="K28" s="46"/>
    </row>
  </sheetData>
  <sheetProtection algorithmName="SHA-512" hashValue="PihguBsMrfDtjfHCaU9LfWMERyy/h5kMX6Iuotj3MiMLKJtmBVBiiSUBIgIpn1khWqhMst+oD+dbkekTJ+LUGQ==" saltValue="w57A3IgFvSSLdriFIjMuNg==" spinCount="100000" sheet="1" objects="1" scenarios="1"/>
  <mergeCells count="2">
    <mergeCell ref="A14:B14"/>
    <mergeCell ref="A15:B15"/>
  </mergeCells>
  <conditionalFormatting sqref="K14:K15">
    <cfRule type="expression" dxfId="15" priority="7">
      <formula>OR($H$24&lt;$F$24,$H$24&gt;$G$24)</formula>
    </cfRule>
  </conditionalFormatting>
  <conditionalFormatting sqref="I24 K16 H24">
    <cfRule type="expression" dxfId="14" priority="4">
      <formula>OR($H$24&lt;$F$24,$H$24&gt;$G$24)</formula>
    </cfRule>
  </conditionalFormatting>
  <conditionalFormatting sqref="L6:M6">
    <cfRule type="expression" dxfId="13" priority="54">
      <formula>$H$20&gt;$G$20</formula>
    </cfRule>
  </conditionalFormatting>
  <conditionalFormatting sqref="L13:M13">
    <cfRule type="expression" dxfId="12" priority="55">
      <formula>$H$22&gt;$G$22</formula>
    </cfRule>
  </conditionalFormatting>
  <conditionalFormatting sqref="I20 N6 H20">
    <cfRule type="expression" dxfId="11" priority="57">
      <formula>$H$20&gt;$G$20</formula>
    </cfRule>
  </conditionalFormatting>
  <conditionalFormatting sqref="I22 N13 H22">
    <cfRule type="expression" dxfId="10" priority="59">
      <formula>$H$22&gt;$G$22</formula>
    </cfRule>
  </conditionalFormatting>
  <pageMargins left="0.25" right="0.25" top="0.75" bottom="0.75" header="0.3" footer="0.3"/>
  <pageSetup paperSize="9" scale="80" orientation="landscape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245318FE-4D79-42BD-9C87-2598761AD1F8}">
            <xm:f>$L$14&lt;&gt;Biudžetas!$G$220</xm:f>
            <x14:dxf>
              <fill>
                <patternFill>
                  <bgColor rgb="FFFF0000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18" id="{3A0E2DA1-4B78-4110-A448-1F08658B943B}">
            <xm:f>C4&lt;&gt;Biudžetas!$G$33</xm:f>
            <x14:dxf>
              <fill>
                <patternFill>
                  <bgColor rgb="FFFF0000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expression" priority="17" id="{B0C20FA1-FBFD-4858-99B5-25BA9A4335FC}">
            <xm:f>D4&lt;&gt;Biudžetas!$G$56</xm:f>
            <x14:dxf>
              <fill>
                <patternFill>
                  <bgColor rgb="FFFF000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16" id="{064D7763-6652-4E7E-B400-7B0C0D84E59D}">
            <xm:f>E4&lt;&gt;Biudžetas!$G$79</xm:f>
            <x14:dxf>
              <fill>
                <patternFill>
                  <bgColor rgb="FFFF0000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expression" priority="15" id="{1D9DDA9C-D69A-4C5B-9BAA-62F5F9359875}">
            <xm:f>F4&lt;&gt;Biudžetas!$G$102</xm:f>
            <x14:dxf>
              <fill>
                <patternFill>
                  <bgColor rgb="FFFF0000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expression" priority="14" id="{7DD0A395-F2FA-46C6-9CAF-1017787467AE}">
            <xm:f>G4&lt;&gt;Biudžetas!$G$125</xm:f>
            <x14:dxf>
              <fill>
                <patternFill>
                  <bgColor rgb="FFFF0000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xpression" priority="13" id="{1EB282B0-A668-4EC4-A37C-62C182579ED1}">
            <xm:f>H4&lt;&gt;Biudžetas!$G$148</xm:f>
            <x14:dxf>
              <fill>
                <patternFill>
                  <bgColor rgb="FFFF0000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expression" priority="12" id="{DFC5B23B-BB05-4658-805D-DFCF0890E821}">
            <xm:f>I4&lt;&gt;Biudžetas!$G$171</xm:f>
            <x14:dxf>
              <fill>
                <patternFill>
                  <bgColor rgb="FFFF0000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expression" priority="11" id="{14904036-11A0-47D8-A816-0974397C6BF5}">
            <xm:f>J4&lt;&gt;Biudžetas!$G$194</xm:f>
            <x14:dxf>
              <fill>
                <patternFill>
                  <bgColor rgb="FFFF0000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expression" priority="9" id="{BD7B2B94-7533-4B4A-8598-B4394E1ADE9E}">
            <xm:f>K4&lt;&gt;Biudžetas!$G$216</xm:f>
            <x14:dxf>
              <fill>
                <patternFill>
                  <bgColor rgb="FFFF0000"/>
                </patternFill>
              </fill>
            </x14:dxf>
          </x14:cfRule>
          <xm:sqref>K4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workbookViewId="0">
      <selection activeCell="B4" sqref="B4"/>
    </sheetView>
  </sheetViews>
  <sheetFormatPr defaultRowHeight="14.5" x14ac:dyDescent="0.35"/>
  <cols>
    <col min="2" max="2" width="44" bestFit="1" customWidth="1"/>
  </cols>
  <sheetData>
    <row r="3" spans="2:2" x14ac:dyDescent="0.35">
      <c r="B3" s="1" t="s">
        <v>150</v>
      </c>
    </row>
    <row r="4" spans="2:2" x14ac:dyDescent="0.35">
      <c r="B4" t="s">
        <v>140</v>
      </c>
    </row>
    <row r="5" spans="2:2" x14ac:dyDescent="0.35">
      <c r="B5" t="s">
        <v>139</v>
      </c>
    </row>
    <row r="6" spans="2:2" x14ac:dyDescent="0.35">
      <c r="B6" t="s">
        <v>141</v>
      </c>
    </row>
    <row r="7" spans="2:2" x14ac:dyDescent="0.35">
      <c r="B7" t="s">
        <v>142</v>
      </c>
    </row>
    <row r="8" spans="2:2" x14ac:dyDescent="0.35">
      <c r="B8" t="s">
        <v>143</v>
      </c>
    </row>
    <row r="9" spans="2:2" x14ac:dyDescent="0.35">
      <c r="B9" t="s">
        <v>144</v>
      </c>
    </row>
    <row r="10" spans="2:2" x14ac:dyDescent="0.35">
      <c r="B10" t="s">
        <v>145</v>
      </c>
    </row>
    <row r="11" spans="2:2" x14ac:dyDescent="0.35">
      <c r="B11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Y D A A B Q S w M E F A A C A A g A L X m S U P b 3 u Y y m A A A A + Q A A A B I A H A B D b 2 5 m a W c v U G F j a 2 F n Z S 5 4 b W w g o h g A K K A U A A A A A A A A A A A A A A A A A A A A A A A A A A A A h Y + 9 D o I w G E V f h X S n P 4 j G k I 8 y u E J i o j G u T a n Q C M X Q Y n k 3 B x / J V 5 B E M W y O 9 + Q M 5 7 4 e T 8 j G t g n u q r e 6 M y l i m K J A G d m V 2 l Q p G t w l 3 K K M w 1 7 I q 6 h U M M n G J q M t U 1 Q 7 d 0 s I 8 d 5 j v 8 J d X 5 G I U k b O R X 6 Q t W o F + s n 6 v x x q Y 5 0 w U i E O p 0 8 M j 3 A U 4 5 h u 1 p j F l A G Z O R T a L J w p G V M g C w i 7 o X F D r 3 j j w v w I Z J 5 A v j f 4 G 1 B L A w Q U A A I A C A A t e Z J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X m S U C i K R 7 g O A A A A E Q A A A B M A H A B G b 3 J t d W x h c y 9 T Z W N 0 a W 9 u M S 5 t I K I Y A C i g F A A A A A A A A A A A A A A A A A A A A A A A A A A A A C t O T S 7 J z M 9 T C I b Q h t Y A U E s B A i 0 A F A A C A A g A L X m S U P b 3 u Y y m A A A A + Q A A A B I A A A A A A A A A A A A A A A A A A A A A A E N v b m Z p Z y 9 Q Y W N r Y W d l L n h t b F B L A Q I t A B Q A A g A I A C 1 5 k l A P y u m r p A A A A O k A A A A T A A A A A A A A A A A A A A A A A P I A A A B b Q 2 9 u d G V u d F 9 U e X B l c 1 0 u e G 1 s U E s B A i 0 A F A A C A A g A L X m S U C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g V E / Q O M 9 H S 7 g t j 1 6 y U K V 7 A A A A A A I A A A A A A B B m A A A A A Q A A I A A A A E 0 1 C j P e 0 5 1 k S 4 g U + S s X 9 r 4 J I D d V G m j z C q G L 3 a I T k + v P A A A A A A 6 A A A A A A g A A I A A A A P W X p 3 0 P J S + 7 6 P o F Z 9 Z O Y M x w n j 3 j D X P z v S r 9 O d k 6 w 4 4 + U A A A A D V 4 I r Y v 0 R M H J e H X + 1 M d l y U K w f 3 r t u H g r l N o 9 + Q 5 m M v y g / 7 z I I H F a P + t 4 d H 5 m R d H 1 N q O w H u w t d m 6 f D L Q D m u w Q U R 5 j l q p f R Q u w K L J f k Z l p G x P Q A A A A O Q r 4 D Q s N f z f P 2 A O R R o R 2 P I I z V X Y B H Q I S 5 x + 1 B Z 9 5 r W K Q p X 2 M E Z a 0 W D J t 8 p v S F g u P y L m O + z p + P d Q h G H T m z F v h / M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4F26F89E33524DBCA51305E91BA442" ma:contentTypeVersion="3" ma:contentTypeDescription="Create a new document." ma:contentTypeScope="" ma:versionID="43df5e465a53f060913d6adcc67cfbce">
  <xsd:schema xmlns:xsd="http://www.w3.org/2001/XMLSchema" xmlns:xs="http://www.w3.org/2001/XMLSchema" xmlns:p="http://schemas.microsoft.com/office/2006/metadata/properties" xmlns:ns1="4d2b48ff-3a9a-48d2-b92d-d1442516571c" xmlns:ns3="a0a63d15-5681-4e4a-9d64-c3f0a901f20e" xmlns:ns4="http://schemas.microsoft.com/sharepoint/v4" targetNamespace="http://schemas.microsoft.com/office/2006/metadata/properties" ma:root="true" ma:fieldsID="78f749f3dce03dfd2ee009faf1a7279f" ns1:_="" ns3:_="" ns4:_="">
    <xsd:import namespace="4d2b48ff-3a9a-48d2-b92d-d1442516571c"/>
    <xsd:import namespace="a0a63d15-5681-4e4a-9d64-c3f0a901f20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Sort-id" minOccurs="0"/>
                <xsd:element ref="ns3:Category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b48ff-3a9a-48d2-b92d-d1442516571c" elementFormDefault="qualified">
    <xsd:import namespace="http://schemas.microsoft.com/office/2006/documentManagement/types"/>
    <xsd:import namespace="http://schemas.microsoft.com/office/infopath/2007/PartnerControls"/>
    <xsd:element name="Sort-id" ma:index="0" nillable="true" ma:displayName="Sort-id" ma:decimals="0" ma:internalName="Sort_x002d_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63d15-5681-4e4a-9d64-c3f0a901f20e" elementFormDefault="qualified">
    <xsd:import namespace="http://schemas.microsoft.com/office/2006/documentManagement/types"/>
    <xsd:import namespace="http://schemas.microsoft.com/office/infopath/2007/PartnerControls"/>
    <xsd:element name="Category" ma:index="9" ma:displayName="Category" ma:format="Dropdown" ma:internalName="Category">
      <xsd:simpleType>
        <xsd:restriction base="dms:Choice">
          <xsd:enumeration value="Manuals"/>
          <xsd:enumeration value="Templates"/>
          <xsd:enumeration value="Other"/>
          <xsd:enumeration value="FO Meeting 2019"/>
          <xsd:enumeration value="Finance"/>
          <xsd:enumeration value="Answers to Frequently Asked Quest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ort-id xmlns="4d2b48ff-3a9a-48d2-b92d-d1442516571c" xsi:nil="true"/>
    <Category xmlns="a0a63d15-5681-4e4a-9d64-c3f0a901f20e">Templates</Category>
  </documentManagement>
</p:properties>
</file>

<file path=customXml/itemProps1.xml><?xml version="1.0" encoding="utf-8"?>
<ds:datastoreItem xmlns:ds="http://schemas.openxmlformats.org/officeDocument/2006/customXml" ds:itemID="{5CB06394-A1BA-42FA-9CB5-DB2B9D8B8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16A1B-F6BB-4FA7-9F7B-5DB9D6718E00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18D356A-67F5-4286-8AD6-C4209C7C5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2b48ff-3a9a-48d2-b92d-d1442516571c"/>
    <ds:schemaRef ds:uri="a0a63d15-5681-4e4a-9d64-c3f0a901f20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65E4CF7-ADE8-4CB9-BD7E-0B4318E1ADED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a0a63d15-5681-4e4a-9d64-c3f0a901f20e"/>
    <ds:schemaRef ds:uri="4d2b48ff-3a9a-48d2-b92d-d144251657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Biudžetas</vt:lpstr>
      <vt:lpstr>Kontrolinė lentelė</vt:lpstr>
      <vt:lpstr>kategorijų sąrašas</vt:lpstr>
      <vt:lpstr>Biudžetas!Print_Area</vt:lpstr>
      <vt:lpstr>'Kontrolinė lentelė'!Print_Area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E_C4 - Project Budget Template with split per activity</dc:title>
  <dc:creator>NRC Roving FM</dc:creator>
  <cp:lastModifiedBy>Giedrė Tumosaitė</cp:lastModifiedBy>
  <cp:lastPrinted>2020-04-27T16:57:59Z</cp:lastPrinted>
  <dcterms:created xsi:type="dcterms:W3CDTF">2016-03-14T10:55:09Z</dcterms:created>
  <dcterms:modified xsi:type="dcterms:W3CDTF">2020-05-18T10:00:23Z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0x010100114F26F89E33524DBCA51305E91BA442</vt:lpwstr>
  </property>
</Properties>
</file>