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renast\Downloads\"/>
    </mc:Choice>
  </mc:AlternateContent>
  <xr:revisionPtr revIDLastSave="0" documentId="8_{0B08BA82-0836-43FD-BF3F-5B83A52D9116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Įveskite veiklų numerius" sheetId="7" r:id="rId1"/>
    <sheet name="Pildykite biudžeto formą" sheetId="6" r:id="rId2"/>
  </sheets>
  <externalReferences>
    <externalReference r:id="rId3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1">'Pildykite biudžeto formą'!$A$1:$I$83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6" l="1"/>
  <c r="F17" i="6"/>
  <c r="F16" i="6"/>
  <c r="F15" i="6"/>
  <c r="F14" i="6"/>
  <c r="F13" i="6"/>
  <c r="D12" i="7" l="1"/>
  <c r="D13" i="7"/>
  <c r="D14" i="7"/>
  <c r="K14" i="6" l="1"/>
  <c r="K17" i="6"/>
  <c r="F73" i="6"/>
  <c r="F72" i="6"/>
  <c r="K72" i="6" s="1"/>
  <c r="F71" i="6"/>
  <c r="K71" i="6" s="1"/>
  <c r="F70" i="6"/>
  <c r="K70" i="6" s="1"/>
  <c r="F69" i="6"/>
  <c r="K69" i="6" s="1"/>
  <c r="F68" i="6"/>
  <c r="F67" i="6"/>
  <c r="F64" i="6"/>
  <c r="K64" i="6" s="1"/>
  <c r="F63" i="6"/>
  <c r="K63" i="6" s="1"/>
  <c r="F62" i="6"/>
  <c r="K62" i="6" s="1"/>
  <c r="F61" i="6"/>
  <c r="K61" i="6" s="1"/>
  <c r="F60" i="6"/>
  <c r="K60" i="6" s="1"/>
  <c r="F59" i="6"/>
  <c r="K59" i="6" s="1"/>
  <c r="F58" i="6"/>
  <c r="K58" i="6" s="1"/>
  <c r="F55" i="6"/>
  <c r="K55" i="6" s="1"/>
  <c r="F54" i="6"/>
  <c r="F53" i="6"/>
  <c r="K53" i="6" s="1"/>
  <c r="F52" i="6"/>
  <c r="K52" i="6" s="1"/>
  <c r="F51" i="6"/>
  <c r="K51" i="6" s="1"/>
  <c r="F50" i="6"/>
  <c r="K50" i="6" s="1"/>
  <c r="F49" i="6"/>
  <c r="K49" i="6" s="1"/>
  <c r="F46" i="6"/>
  <c r="K46" i="6" s="1"/>
  <c r="F45" i="6"/>
  <c r="K45" i="6" s="1"/>
  <c r="F44" i="6"/>
  <c r="K44" i="6" s="1"/>
  <c r="F43" i="6"/>
  <c r="K43" i="6" s="1"/>
  <c r="F42" i="6"/>
  <c r="K42" i="6" s="1"/>
  <c r="F41" i="6"/>
  <c r="K41" i="6" s="1"/>
  <c r="F40" i="6"/>
  <c r="K40" i="6" s="1"/>
  <c r="F37" i="6"/>
  <c r="K37" i="6" s="1"/>
  <c r="F36" i="6"/>
  <c r="K36" i="6" s="1"/>
  <c r="F35" i="6"/>
  <c r="K35" i="6" s="1"/>
  <c r="F34" i="6"/>
  <c r="K34" i="6" s="1"/>
  <c r="F33" i="6"/>
  <c r="K33" i="6" s="1"/>
  <c r="F32" i="6"/>
  <c r="F31" i="6"/>
  <c r="K31" i="6" s="1"/>
  <c r="F28" i="6"/>
  <c r="K28" i="6" s="1"/>
  <c r="F27" i="6"/>
  <c r="K27" i="6" s="1"/>
  <c r="F26" i="6"/>
  <c r="K26" i="6" s="1"/>
  <c r="F25" i="6"/>
  <c r="K25" i="6" s="1"/>
  <c r="F24" i="6"/>
  <c r="K24" i="6" s="1"/>
  <c r="F23" i="6"/>
  <c r="K23" i="6" s="1"/>
  <c r="F22" i="6"/>
  <c r="K22" i="6" s="1"/>
  <c r="K13" i="6"/>
  <c r="K15" i="6"/>
  <c r="K73" i="6"/>
  <c r="K68" i="6"/>
  <c r="D10" i="7"/>
  <c r="D11" i="7"/>
  <c r="D9" i="7"/>
  <c r="D8" i="7"/>
  <c r="F19" i="6"/>
  <c r="K19" i="6" s="1"/>
  <c r="F18" i="6"/>
  <c r="K18" i="6" s="1"/>
  <c r="K16" i="6"/>
  <c r="F80" i="6" l="1"/>
  <c r="F82" i="6"/>
  <c r="F74" i="6"/>
  <c r="K67" i="6"/>
  <c r="F38" i="6"/>
  <c r="K32" i="6"/>
  <c r="F56" i="6"/>
  <c r="K54" i="6"/>
  <c r="F29" i="6"/>
  <c r="F47" i="6"/>
  <c r="F65" i="6"/>
  <c r="F77" i="6" l="1"/>
  <c r="H90" i="6" s="1"/>
  <c r="I90" i="6" s="1"/>
  <c r="L77" i="6" s="1"/>
  <c r="F75" i="6"/>
  <c r="F81" i="6" s="1"/>
  <c r="K77" i="6" l="1"/>
  <c r="F83" i="6"/>
  <c r="F78" i="6"/>
  <c r="H88" i="6" s="1"/>
  <c r="I88" i="6" l="1"/>
  <c r="L29" i="6" s="1"/>
  <c r="H92" i="6"/>
  <c r="I92" i="6" s="1"/>
  <c r="L82" i="6" s="1"/>
  <c r="K82" i="6" l="1"/>
  <c r="K29" i="6"/>
</calcChain>
</file>

<file path=xl/sharedStrings.xml><?xml version="1.0" encoding="utf-8"?>
<sst xmlns="http://schemas.openxmlformats.org/spreadsheetml/2006/main" count="60" uniqueCount="58">
  <si>
    <t>n/a</t>
  </si>
  <si>
    <t>Projekto pavadinimas:</t>
  </si>
  <si>
    <t>Projekto koncepcijos numeris:</t>
  </si>
  <si>
    <t>Pareiškėjo pavadinimas:</t>
  </si>
  <si>
    <t>Bendra projekto vertė:</t>
  </si>
  <si>
    <t>Vienetų skaičius               (a)</t>
  </si>
  <si>
    <t>Bendra kaina (€) 
(a) x (b)</t>
  </si>
  <si>
    <t>Už veiklą atsakinga organizacija</t>
  </si>
  <si>
    <t>Eilės Nr.</t>
  </si>
  <si>
    <t xml:space="preserve">Iš viso 1.1: </t>
  </si>
  <si>
    <t>Iš viso 1.2:</t>
  </si>
  <si>
    <t xml:space="preserve">Iš viso 1.4: </t>
  </si>
  <si>
    <t xml:space="preserve">Iš viso 1.5: </t>
  </si>
  <si>
    <t xml:space="preserve">Iš viso 1.6: </t>
  </si>
  <si>
    <t>BENDROS PROJEKTO IŠLAIDOS (1 + 2):</t>
  </si>
  <si>
    <t>Iš viso projekto veiklų vykdymo išlaidoms  (€):</t>
  </si>
  <si>
    <t>Projekto trukmė (mėn.):</t>
  </si>
  <si>
    <t>Vieneto kaina (€)  (b)</t>
  </si>
  <si>
    <t>IŠ VISO TIESIOGINĖMS IŠLAIDOMS (1):</t>
  </si>
  <si>
    <t>IŠ VISO NETIESIOGINĖMS IŠLAIDOMS (2):</t>
  </si>
  <si>
    <t>PRIEDAS NR. 3b: MAŽOS APIMTIES PROJEKTO BIUDŽETAS</t>
  </si>
  <si>
    <t>€</t>
  </si>
  <si>
    <t>€,  %</t>
  </si>
  <si>
    <t>Iš viso 1.3:</t>
  </si>
  <si>
    <t>1.5 Išlaidos prekėms ir priemonėms - Gairės p. 3.9.2.1</t>
  </si>
  <si>
    <t>1.6 Išlaidos paslaugoms - Gairės p. 3.9.2.1</t>
  </si>
  <si>
    <t>1.7 Kitos išlaidos: informacinėms, viešinimo, vertimo, vertinimo, audito ar išlaidų sertifikavimo paslaugoms, banko mokesčiams - Gairių p. 3.9.2.1</t>
  </si>
  <si>
    <t xml:space="preserve">Iš viso 1.7: </t>
  </si>
  <si>
    <t>PA</t>
  </si>
  <si>
    <t>GS</t>
  </si>
  <si>
    <t>Veiklos kodas ar numeris</t>
  </si>
  <si>
    <t>Paaiškinimas</t>
  </si>
  <si>
    <t>PA - tai Projekto administravimas</t>
  </si>
  <si>
    <t>GS - tai Gebėjimų stiprinimo veikla</t>
  </si>
  <si>
    <r>
      <t>1.4 Ilgalaikio turto (nusidėvėjimas arba įsigijimas) išlaidos  - Gairės p.</t>
    </r>
    <r>
      <rPr>
        <b/>
        <i/>
        <sz val="9"/>
        <rFont val="Calibri"/>
        <family val="2"/>
        <scheme val="minor"/>
      </rPr>
      <t xml:space="preserve"> 3.9.2.1</t>
    </r>
  </si>
  <si>
    <r>
      <t>1.3 Personalo ir savanorių kelionės išlaidos - Gairės p.</t>
    </r>
    <r>
      <rPr>
        <b/>
        <i/>
        <sz val="9"/>
        <rFont val="Calibri"/>
        <family val="2"/>
        <scheme val="minor"/>
      </rPr>
      <t xml:space="preserve"> 3.9.2.1 </t>
    </r>
  </si>
  <si>
    <r>
      <t>1.2 Nuosavas indėlis savanoriško darbo valandomis - Gairės p.</t>
    </r>
    <r>
      <rPr>
        <b/>
        <i/>
        <sz val="9"/>
        <rFont val="Calibri"/>
        <family val="2"/>
        <scheme val="minor"/>
      </rPr>
      <t xml:space="preserve"> 3.9.2.1 </t>
    </r>
  </si>
  <si>
    <r>
      <t xml:space="preserve">1.1 Išlaidos personalui  - </t>
    </r>
    <r>
      <rPr>
        <b/>
        <i/>
        <sz val="9"/>
        <rFont val="Calibri"/>
        <family val="2"/>
        <scheme val="minor"/>
      </rPr>
      <t xml:space="preserve">Gairės p. 3.9.2.1 </t>
    </r>
  </si>
  <si>
    <t>Veiklos kodas / numeris (pasirinkite iš sąrašo)</t>
  </si>
  <si>
    <r>
      <t>1. TIESIOGINĖS IŠLAIDOS -</t>
    </r>
    <r>
      <rPr>
        <b/>
        <i/>
        <sz val="11"/>
        <rFont val="Calibri"/>
        <family val="2"/>
        <scheme val="minor"/>
      </rPr>
      <t xml:space="preserve"> Gairės pareiškėjams (toliau - Gairės) p. 3.9.2.1.</t>
    </r>
  </si>
  <si>
    <r>
      <t xml:space="preserve">2. NETIESIOGINĖS IŠLAIDOS - </t>
    </r>
    <r>
      <rPr>
        <b/>
        <i/>
        <sz val="11"/>
        <rFont val="Calibri"/>
        <family val="2"/>
        <scheme val="minor"/>
      </rPr>
      <t>Gairės p</t>
    </r>
    <r>
      <rPr>
        <b/>
        <sz val="11"/>
        <rFont val="Calibri"/>
        <family val="2"/>
        <scheme val="minor"/>
      </rPr>
      <t>.</t>
    </r>
    <r>
      <rPr>
        <b/>
        <i/>
        <sz val="11"/>
        <rFont val="Calibri"/>
        <family val="2"/>
        <scheme val="minor"/>
      </rPr>
      <t xml:space="preserve"> 3.9.2.2</t>
    </r>
  </si>
  <si>
    <t>Iš viso gebėjimų stiprinimo veiklos išlaidoms  (€):</t>
  </si>
  <si>
    <t>Iš viso netiesioginėms išlaidoms  (€):</t>
  </si>
  <si>
    <t>Pagrindimas</t>
  </si>
  <si>
    <r>
      <t>Iš viso projekto administravimo išlaidoms (</t>
    </r>
    <r>
      <rPr>
        <sz val="10"/>
        <rFont val="Calibri"/>
        <family val="2"/>
      </rPr>
      <t>€):</t>
    </r>
  </si>
  <si>
    <t>Kai kurių išlaidų leidžiamų dydžių kontrolė</t>
  </si>
  <si>
    <t>Nuosavas indėlis savanoriško darbo valandomis (% viso biudžeto)</t>
  </si>
  <si>
    <t>Netiesioginės išlaidos (% personalo išlaidų ir indėlio savanorišku darbu)</t>
  </si>
  <si>
    <t>Gebėjimų stiprinimo veikla (% viso biudžeto)</t>
  </si>
  <si>
    <t>Leidžiama nuo</t>
  </si>
  <si>
    <t>Leidžiama iki</t>
  </si>
  <si>
    <t>Jūsų projekto</t>
  </si>
  <si>
    <t>Išlaidų pavadinimas</t>
  </si>
  <si>
    <t>Vienetas (vnt., diena, mėn., dalyvis, kompl. ir t.t.)</t>
  </si>
  <si>
    <t>Nuosavas piniginis indėlis:</t>
  </si>
  <si>
    <t>Prašomo finansavimo dydis (iki 90 %):</t>
  </si>
  <si>
    <t>Prieš pildydami biudžeto formą, toliau stulpeliu (į melsvos spalvos langelius) įveskite visų Jūsų projekto veiklų numerius (pvz., 1.1, 1.2 ir pan.). Naudokite numerius, kuriuos veikloms suteikėte paraiškoje:</t>
  </si>
  <si>
    <t>Nuosavas indėlis savanoriško darbo valandomis (iki 10%):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</si>
</sst>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;[Red]\-#,##0\ &quot;€&quot;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#,##0.00;\-#,##0.00;\-;@"/>
    <numFmt numFmtId="171" formatCode="0.000%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name val="Calibri"/>
      <family val="2"/>
    </font>
    <font>
      <b/>
      <sz val="11"/>
      <color theme="1" tint="0.499984740745262"/>
      <name val="Calibri"/>
      <family val="2"/>
      <scheme val="minor"/>
    </font>
    <font>
      <sz val="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 applyFill="0"/>
    <xf numFmtId="0" fontId="9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Fill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23" borderId="7" applyNumberFormat="0" applyFont="0" applyAlignment="0" applyProtection="0"/>
    <xf numFmtId="0" fontId="4" fillId="23" borderId="7" applyNumberFormat="0" applyFont="0" applyAlignment="0" applyProtection="0"/>
    <xf numFmtId="0" fontId="18" fillId="8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00">
    <xf numFmtId="0" fontId="0" fillId="0" borderId="0" xfId="0"/>
    <xf numFmtId="0" fontId="22" fillId="0" borderId="0" xfId="0" applyFont="1"/>
    <xf numFmtId="0" fontId="23" fillId="0" borderId="0" xfId="0" applyFont="1"/>
    <xf numFmtId="0" fontId="27" fillId="0" borderId="0" xfId="0" applyFont="1"/>
    <xf numFmtId="0" fontId="25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/>
    <xf numFmtId="0" fontId="26" fillId="0" borderId="0" xfId="0" applyFont="1" applyBorder="1" applyAlignment="1">
      <alignment horizontal="left"/>
    </xf>
    <xf numFmtId="0" fontId="29" fillId="27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/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27" borderId="0" xfId="0" applyFont="1" applyFill="1" applyAlignment="1">
      <alignment horizontal="center" vertical="center" wrapText="1"/>
    </xf>
    <xf numFmtId="0" fontId="35" fillId="27" borderId="0" xfId="0" applyFont="1" applyFill="1" applyAlignment="1">
      <alignment horizontal="left" vertical="center" wrapText="1"/>
    </xf>
    <xf numFmtId="0" fontId="0" fillId="28" borderId="10" xfId="0" applyFill="1" applyBorder="1" applyAlignment="1">
      <alignment horizontal="center"/>
    </xf>
    <xf numFmtId="0" fontId="0" fillId="28" borderId="10" xfId="0" applyFill="1" applyBorder="1" applyAlignment="1" applyProtection="1">
      <alignment horizontal="center"/>
      <protection locked="0"/>
    </xf>
    <xf numFmtId="170" fontId="36" fillId="26" borderId="10" xfId="0" applyNumberFormat="1" applyFont="1" applyFill="1" applyBorder="1" applyAlignment="1">
      <alignment horizontal="right" vertical="center"/>
    </xf>
    <xf numFmtId="0" fontId="37" fillId="0" borderId="0" xfId="0" applyFont="1"/>
    <xf numFmtId="0" fontId="39" fillId="0" borderId="0" xfId="0" applyFont="1"/>
    <xf numFmtId="0" fontId="0" fillId="0" borderId="0" xfId="0" applyFont="1"/>
    <xf numFmtId="0" fontId="41" fillId="0" borderId="0" xfId="0" applyFont="1"/>
    <xf numFmtId="170" fontId="37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4" fontId="35" fillId="24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4" fontId="35" fillId="27" borderId="10" xfId="0" applyNumberFormat="1" applyFont="1" applyFill="1" applyBorder="1" applyAlignment="1">
      <alignment horizontal="right" vertical="center"/>
    </xf>
    <xf numFmtId="0" fontId="25" fillId="0" borderId="10" xfId="0" applyFont="1" applyBorder="1" applyAlignment="1" applyProtection="1">
      <alignment horizontal="center"/>
      <protection locked="0"/>
    </xf>
    <xf numFmtId="6" fontId="26" fillId="0" borderId="10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9" fontId="26" fillId="0" borderId="10" xfId="0" applyNumberFormat="1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left" vertical="center" wrapText="1"/>
      <protection locked="0"/>
    </xf>
    <xf numFmtId="0" fontId="37" fillId="25" borderId="10" xfId="0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vertical="center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7" fillId="25" borderId="10" xfId="0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4" fontId="35" fillId="24" borderId="10" xfId="0" applyNumberFormat="1" applyFont="1" applyFill="1" applyBorder="1" applyAlignment="1" applyProtection="1">
      <alignment horizontal="right" vertical="center"/>
      <protection locked="0"/>
    </xf>
    <xf numFmtId="4" fontId="41" fillId="24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8" fillId="0" borderId="0" xfId="0" applyFont="1"/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70" fontId="49" fillId="29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170" fontId="48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left"/>
    </xf>
    <xf numFmtId="10" fontId="45" fillId="0" borderId="0" xfId="0" applyNumberFormat="1" applyFont="1"/>
    <xf numFmtId="0" fontId="52" fillId="0" borderId="0" xfId="0" applyFont="1"/>
    <xf numFmtId="0" fontId="51" fillId="0" borderId="0" xfId="0" applyFont="1"/>
    <xf numFmtId="0" fontId="43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171" fontId="49" fillId="29" borderId="10" xfId="656" applyNumberFormat="1" applyFont="1" applyFill="1" applyBorder="1" applyAlignment="1">
      <alignment horizontal="center" vertical="center"/>
    </xf>
    <xf numFmtId="171" fontId="50" fillId="28" borderId="10" xfId="656" applyNumberFormat="1" applyFont="1" applyFill="1" applyBorder="1" applyAlignment="1">
      <alignment horizontal="center" vertical="center"/>
    </xf>
    <xf numFmtId="171" fontId="48" fillId="0" borderId="0" xfId="0" applyNumberFormat="1" applyFont="1" applyAlignment="1">
      <alignment horizontal="center" vertical="center"/>
    </xf>
    <xf numFmtId="171" fontId="51" fillId="0" borderId="0" xfId="0" applyNumberFormat="1" applyFont="1" applyAlignment="1">
      <alignment horizontal="center" vertical="center"/>
    </xf>
    <xf numFmtId="171" fontId="45" fillId="0" borderId="0" xfId="0" applyNumberFormat="1" applyFont="1"/>
    <xf numFmtId="0" fontId="32" fillId="0" borderId="0" xfId="0" applyFont="1" applyAlignment="1">
      <alignment horizontal="center" wrapText="1"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35" fillId="27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0" fontId="36" fillId="26" borderId="10" xfId="0" applyFont="1" applyFill="1" applyBorder="1" applyAlignment="1">
      <alignment horizontal="right" vertical="center" wrapText="1"/>
    </xf>
    <xf numFmtId="0" fontId="35" fillId="24" borderId="10" xfId="0" applyFont="1" applyFill="1" applyBorder="1" applyAlignment="1">
      <alignment horizontal="right" vertical="center" wrapText="1"/>
    </xf>
    <xf numFmtId="0" fontId="36" fillId="26" borderId="11" xfId="0" applyFont="1" applyFill="1" applyBorder="1" applyAlignment="1">
      <alignment horizontal="right" vertical="center" wrapText="1"/>
    </xf>
    <xf numFmtId="0" fontId="36" fillId="26" borderId="12" xfId="0" applyFont="1" applyFill="1" applyBorder="1" applyAlignment="1">
      <alignment horizontal="right" vertical="center" wrapText="1"/>
    </xf>
    <xf numFmtId="0" fontId="36" fillId="26" borderId="13" xfId="0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2" xfId="0" applyFont="1" applyFill="1" applyBorder="1" applyAlignment="1">
      <alignment vertical="center" wrapText="1"/>
    </xf>
    <xf numFmtId="0" fontId="36" fillId="24" borderId="13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horizontal="right" vertical="center" wrapText="1"/>
    </xf>
    <xf numFmtId="0" fontId="35" fillId="27" borderId="10" xfId="0" applyFont="1" applyFill="1" applyBorder="1" applyAlignment="1">
      <alignment horizontal="right" vertical="center" wrapText="1"/>
    </xf>
  </cellXfs>
  <cellStyles count="65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 2" xfId="29" xr:uid="{00000000-0005-0000-0000-00001C000000}"/>
    <cellStyle name="Comma 2 2" xfId="30" xr:uid="{00000000-0005-0000-0000-00001D000000}"/>
    <cellStyle name="Comma 2_assumptions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Comma 6" xfId="36" xr:uid="{00000000-0005-0000-0000-000023000000}"/>
    <cellStyle name="Euro" xfId="37" xr:uid="{00000000-0005-0000-0000-000024000000}"/>
    <cellStyle name="Explanatory Text 2" xfId="38" xr:uid="{00000000-0005-0000-0000-000025000000}"/>
    <cellStyle name="Good 2" xfId="39" xr:uid="{00000000-0005-0000-0000-000026000000}"/>
    <cellStyle name="Heading 1 2" xfId="40" xr:uid="{00000000-0005-0000-0000-000027000000}"/>
    <cellStyle name="Heading 2 2" xfId="41" xr:uid="{00000000-0005-0000-0000-000028000000}"/>
    <cellStyle name="Heading 3 2" xfId="42" xr:uid="{00000000-0005-0000-0000-000029000000}"/>
    <cellStyle name="Heading 4 2" xfId="43" xr:uid="{00000000-0005-0000-0000-00002A000000}"/>
    <cellStyle name="Input 2" xfId="44" xr:uid="{00000000-0005-0000-0000-00002B000000}"/>
    <cellStyle name="Input 3" xfId="45" xr:uid="{00000000-0005-0000-0000-00002C000000}"/>
    <cellStyle name="Linked Cell 2" xfId="46" xr:uid="{00000000-0005-0000-0000-00002D000000}"/>
    <cellStyle name="Millares [0] 2" xfId="47" xr:uid="{00000000-0005-0000-0000-00002E000000}"/>
    <cellStyle name="Millares 2" xfId="48" xr:uid="{00000000-0005-0000-0000-00002F000000}"/>
    <cellStyle name="Millares 2 2" xfId="49" xr:uid="{00000000-0005-0000-0000-000030000000}"/>
    <cellStyle name="Millares 2 3" xfId="50" xr:uid="{00000000-0005-0000-0000-000031000000}"/>
    <cellStyle name="Millares 2 3 2" xfId="51" xr:uid="{00000000-0005-0000-0000-000032000000}"/>
    <cellStyle name="Millares 2 3 2 2" xfId="52" xr:uid="{00000000-0005-0000-0000-000033000000}"/>
    <cellStyle name="Millares 2 3 3" xfId="53" xr:uid="{00000000-0005-0000-0000-000034000000}"/>
    <cellStyle name="Millares 2 3 4" xfId="54" xr:uid="{00000000-0005-0000-0000-000035000000}"/>
    <cellStyle name="Millares 20 2" xfId="55" xr:uid="{00000000-0005-0000-0000-000036000000}"/>
    <cellStyle name="Millares 25" xfId="56" xr:uid="{00000000-0005-0000-0000-000037000000}"/>
    <cellStyle name="Millares 3" xfId="57" xr:uid="{00000000-0005-0000-0000-000038000000}"/>
    <cellStyle name="Millares 3 2" xfId="58" xr:uid="{00000000-0005-0000-0000-000039000000}"/>
    <cellStyle name="Millares 4" xfId="59" xr:uid="{00000000-0005-0000-0000-00003A000000}"/>
    <cellStyle name="Millares 5" xfId="60" xr:uid="{00000000-0005-0000-0000-00003B000000}"/>
    <cellStyle name="Millares 6" xfId="61" xr:uid="{00000000-0005-0000-0000-00003C000000}"/>
    <cellStyle name="Millares 6 2" xfId="62" xr:uid="{00000000-0005-0000-0000-00003D000000}"/>
    <cellStyle name="Millares 6 2 2" xfId="63" xr:uid="{00000000-0005-0000-0000-00003E000000}"/>
    <cellStyle name="Millares 6 3" xfId="64" xr:uid="{00000000-0005-0000-0000-00003F000000}"/>
    <cellStyle name="Millares 6 4" xfId="65" xr:uid="{00000000-0005-0000-0000-000040000000}"/>
    <cellStyle name="Millares 7" xfId="66" xr:uid="{00000000-0005-0000-0000-000041000000}"/>
    <cellStyle name="Millares 8" xfId="67" xr:uid="{00000000-0005-0000-0000-000042000000}"/>
    <cellStyle name="Milliers_Bud06  HO-items etc in applications" xfId="68" xr:uid="{00000000-0005-0000-0000-000043000000}"/>
    <cellStyle name="Moneda 2" xfId="69" xr:uid="{00000000-0005-0000-0000-000044000000}"/>
    <cellStyle name="Moneda 2 2" xfId="70" xr:uid="{00000000-0005-0000-0000-000045000000}"/>
    <cellStyle name="Moneda 3" xfId="71" xr:uid="{00000000-0005-0000-0000-000046000000}"/>
    <cellStyle name="Moneda 9" xfId="72" xr:uid="{00000000-0005-0000-0000-000047000000}"/>
    <cellStyle name="Neutral 2" xfId="73" xr:uid="{00000000-0005-0000-0000-000048000000}"/>
    <cellStyle name="Normal" xfId="0" builtinId="0"/>
    <cellStyle name="Normal 10" xfId="74" xr:uid="{00000000-0005-0000-0000-00004A000000}"/>
    <cellStyle name="Normal 10 2" xfId="75" xr:uid="{00000000-0005-0000-0000-00004B000000}"/>
    <cellStyle name="Normal 10 2 2" xfId="76" xr:uid="{00000000-0005-0000-0000-00004C000000}"/>
    <cellStyle name="Normal 10 3" xfId="77" xr:uid="{00000000-0005-0000-0000-00004D000000}"/>
    <cellStyle name="Normal 10 4" xfId="78" xr:uid="{00000000-0005-0000-0000-00004E000000}"/>
    <cellStyle name="Normal 11" xfId="79" xr:uid="{00000000-0005-0000-0000-00004F000000}"/>
    <cellStyle name="Normal 12" xfId="80" xr:uid="{00000000-0005-0000-0000-000050000000}"/>
    <cellStyle name="Normal 12 2" xfId="81" xr:uid="{00000000-0005-0000-0000-000051000000}"/>
    <cellStyle name="Normal 13" xfId="82" xr:uid="{00000000-0005-0000-0000-000052000000}"/>
    <cellStyle name="Normal 13 2" xfId="83" xr:uid="{00000000-0005-0000-0000-000053000000}"/>
    <cellStyle name="Normal 13 3" xfId="84" xr:uid="{00000000-0005-0000-0000-000054000000}"/>
    <cellStyle name="Normal 14" xfId="85" xr:uid="{00000000-0005-0000-0000-000055000000}"/>
    <cellStyle name="Normal 2" xfId="86" xr:uid="{00000000-0005-0000-0000-000056000000}"/>
    <cellStyle name="Normal 2 10" xfId="87" xr:uid="{00000000-0005-0000-0000-000057000000}"/>
    <cellStyle name="Normal 2 10 2" xfId="88" xr:uid="{00000000-0005-0000-0000-000058000000}"/>
    <cellStyle name="Normal 2 10 2 2" xfId="89" xr:uid="{00000000-0005-0000-0000-000059000000}"/>
    <cellStyle name="Normal 2 10 3" xfId="90" xr:uid="{00000000-0005-0000-0000-00005A000000}"/>
    <cellStyle name="Normal 2 10 4" xfId="91" xr:uid="{00000000-0005-0000-0000-00005B000000}"/>
    <cellStyle name="Normal 2 11" xfId="92" xr:uid="{00000000-0005-0000-0000-00005C000000}"/>
    <cellStyle name="Normal 2 11 2" xfId="93" xr:uid="{00000000-0005-0000-0000-00005D000000}"/>
    <cellStyle name="Normal 2 12" xfId="94" xr:uid="{00000000-0005-0000-0000-00005E000000}"/>
    <cellStyle name="Normal 2 13" xfId="95" xr:uid="{00000000-0005-0000-0000-00005F000000}"/>
    <cellStyle name="Normal 2 2" xfId="96" xr:uid="{00000000-0005-0000-0000-000060000000}"/>
    <cellStyle name="Normal 2 2 2" xfId="97" xr:uid="{00000000-0005-0000-0000-000061000000}"/>
    <cellStyle name="Normal 2 2 2 2" xfId="98" xr:uid="{00000000-0005-0000-0000-000062000000}"/>
    <cellStyle name="Normal 2 2 2 2 2" xfId="99" xr:uid="{00000000-0005-0000-0000-000063000000}"/>
    <cellStyle name="Normal 2 2 2 2 2 2" xfId="100" xr:uid="{00000000-0005-0000-0000-000064000000}"/>
    <cellStyle name="Normal 2 2 2 2 2 2 2" xfId="101" xr:uid="{00000000-0005-0000-0000-000065000000}"/>
    <cellStyle name="Normal 2 2 2 2 2 3" xfId="102" xr:uid="{00000000-0005-0000-0000-000066000000}"/>
    <cellStyle name="Normal 2 2 2 2 2 4" xfId="103" xr:uid="{00000000-0005-0000-0000-000067000000}"/>
    <cellStyle name="Normal 2 2 2 2 3" xfId="104" xr:uid="{00000000-0005-0000-0000-000068000000}"/>
    <cellStyle name="Normal 2 2 2 2 3 2" xfId="105" xr:uid="{00000000-0005-0000-0000-000069000000}"/>
    <cellStyle name="Normal 2 2 2 2 4" xfId="106" xr:uid="{00000000-0005-0000-0000-00006A000000}"/>
    <cellStyle name="Normal 2 2 2 2 5" xfId="107" xr:uid="{00000000-0005-0000-0000-00006B000000}"/>
    <cellStyle name="Normal 2 2 2 3" xfId="108" xr:uid="{00000000-0005-0000-0000-00006C000000}"/>
    <cellStyle name="Normal 2 2 2 3 2" xfId="109" xr:uid="{00000000-0005-0000-0000-00006D000000}"/>
    <cellStyle name="Normal 2 2 2 3 2 2" xfId="110" xr:uid="{00000000-0005-0000-0000-00006E000000}"/>
    <cellStyle name="Normal 2 2 2 3 2 2 2" xfId="111" xr:uid="{00000000-0005-0000-0000-00006F000000}"/>
    <cellStyle name="Normal 2 2 2 3 2 3" xfId="112" xr:uid="{00000000-0005-0000-0000-000070000000}"/>
    <cellStyle name="Normal 2 2 2 3 2 4" xfId="113" xr:uid="{00000000-0005-0000-0000-000071000000}"/>
    <cellStyle name="Normal 2 2 2 3 3" xfId="114" xr:uid="{00000000-0005-0000-0000-000072000000}"/>
    <cellStyle name="Normal 2 2 2 3 3 2" xfId="115" xr:uid="{00000000-0005-0000-0000-000073000000}"/>
    <cellStyle name="Normal 2 2 2 3 4" xfId="116" xr:uid="{00000000-0005-0000-0000-000074000000}"/>
    <cellStyle name="Normal 2 2 2 3 5" xfId="117" xr:uid="{00000000-0005-0000-0000-000075000000}"/>
    <cellStyle name="Normal 2 2 2 4" xfId="118" xr:uid="{00000000-0005-0000-0000-000076000000}"/>
    <cellStyle name="Normal 2 2 2 5" xfId="119" xr:uid="{00000000-0005-0000-0000-000077000000}"/>
    <cellStyle name="Normal 2 2 2 5 2" xfId="120" xr:uid="{00000000-0005-0000-0000-000078000000}"/>
    <cellStyle name="Normal 2 2 2 5 2 2" xfId="121" xr:uid="{00000000-0005-0000-0000-000079000000}"/>
    <cellStyle name="Normal 2 2 2 5 3" xfId="122" xr:uid="{00000000-0005-0000-0000-00007A000000}"/>
    <cellStyle name="Normal 2 2 2 5 4" xfId="123" xr:uid="{00000000-0005-0000-0000-00007B000000}"/>
    <cellStyle name="Normal 2 2 2 6" xfId="124" xr:uid="{00000000-0005-0000-0000-00007C000000}"/>
    <cellStyle name="Normal 2 2 2 6 2" xfId="125" xr:uid="{00000000-0005-0000-0000-00007D000000}"/>
    <cellStyle name="Normal 2 2 2 7" xfId="126" xr:uid="{00000000-0005-0000-0000-00007E000000}"/>
    <cellStyle name="Normal 2 2 2 8" xfId="127" xr:uid="{00000000-0005-0000-0000-00007F000000}"/>
    <cellStyle name="Normal 2 2 3" xfId="128" xr:uid="{00000000-0005-0000-0000-000080000000}"/>
    <cellStyle name="Normal 2 2 3 2" xfId="129" xr:uid="{00000000-0005-0000-0000-000081000000}"/>
    <cellStyle name="Normal 2 2 3 2 2" xfId="130" xr:uid="{00000000-0005-0000-0000-000082000000}"/>
    <cellStyle name="Normal 2 2 3 2 2 2" xfId="131" xr:uid="{00000000-0005-0000-0000-000083000000}"/>
    <cellStyle name="Normal 2 2 3 2 3" xfId="132" xr:uid="{00000000-0005-0000-0000-000084000000}"/>
    <cellStyle name="Normal 2 2 3 2 4" xfId="133" xr:uid="{00000000-0005-0000-0000-000085000000}"/>
    <cellStyle name="Normal 2 2 3 3" xfId="134" xr:uid="{00000000-0005-0000-0000-000086000000}"/>
    <cellStyle name="Normal 2 2 3 3 2" xfId="135" xr:uid="{00000000-0005-0000-0000-000087000000}"/>
    <cellStyle name="Normal 2 2 3 4" xfId="136" xr:uid="{00000000-0005-0000-0000-000088000000}"/>
    <cellStyle name="Normal 2 2 3 5" xfId="137" xr:uid="{00000000-0005-0000-0000-000089000000}"/>
    <cellStyle name="Normal 2 2 4" xfId="138" xr:uid="{00000000-0005-0000-0000-00008A000000}"/>
    <cellStyle name="Normal 2 2 4 2" xfId="139" xr:uid="{00000000-0005-0000-0000-00008B000000}"/>
    <cellStyle name="Normal 2 2 4 2 2" xfId="140" xr:uid="{00000000-0005-0000-0000-00008C000000}"/>
    <cellStyle name="Normal 2 2 4 2 2 2" xfId="141" xr:uid="{00000000-0005-0000-0000-00008D000000}"/>
    <cellStyle name="Normal 2 2 4 2 3" xfId="142" xr:uid="{00000000-0005-0000-0000-00008E000000}"/>
    <cellStyle name="Normal 2 2 4 2 4" xfId="143" xr:uid="{00000000-0005-0000-0000-00008F000000}"/>
    <cellStyle name="Normal 2 2 4 3" xfId="144" xr:uid="{00000000-0005-0000-0000-000090000000}"/>
    <cellStyle name="Normal 2 2 4 3 2" xfId="145" xr:uid="{00000000-0005-0000-0000-000091000000}"/>
    <cellStyle name="Normal 2 2 4 4" xfId="146" xr:uid="{00000000-0005-0000-0000-000092000000}"/>
    <cellStyle name="Normal 2 2 4 5" xfId="147" xr:uid="{00000000-0005-0000-0000-000093000000}"/>
    <cellStyle name="Normal 2 2 5" xfId="148" xr:uid="{00000000-0005-0000-0000-000094000000}"/>
    <cellStyle name="Normal 2 2 6" xfId="149" xr:uid="{00000000-0005-0000-0000-000095000000}"/>
    <cellStyle name="Normal 2 2 6 2" xfId="150" xr:uid="{00000000-0005-0000-0000-000096000000}"/>
    <cellStyle name="Normal 2 2 6 2 2" xfId="151" xr:uid="{00000000-0005-0000-0000-000097000000}"/>
    <cellStyle name="Normal 2 2 6 3" xfId="152" xr:uid="{00000000-0005-0000-0000-000098000000}"/>
    <cellStyle name="Normal 2 2 6 4" xfId="153" xr:uid="{00000000-0005-0000-0000-000099000000}"/>
    <cellStyle name="Normal 2 2 7" xfId="154" xr:uid="{00000000-0005-0000-0000-00009A000000}"/>
    <cellStyle name="Normal 2 2 7 2" xfId="155" xr:uid="{00000000-0005-0000-0000-00009B000000}"/>
    <cellStyle name="Normal 2 2 8" xfId="156" xr:uid="{00000000-0005-0000-0000-00009C000000}"/>
    <cellStyle name="Normal 2 2 9" xfId="157" xr:uid="{00000000-0005-0000-0000-00009D000000}"/>
    <cellStyle name="Normal 2 2_assumptions" xfId="158" xr:uid="{00000000-0005-0000-0000-00009E000000}"/>
    <cellStyle name="Normal 2 3" xfId="159" xr:uid="{00000000-0005-0000-0000-00009F000000}"/>
    <cellStyle name="Normal 2 3 2" xfId="160" xr:uid="{00000000-0005-0000-0000-0000A0000000}"/>
    <cellStyle name="Normal 2 3 2 2" xfId="161" xr:uid="{00000000-0005-0000-0000-0000A1000000}"/>
    <cellStyle name="Normal 2 3 2 2 2" xfId="162" xr:uid="{00000000-0005-0000-0000-0000A2000000}"/>
    <cellStyle name="Normal 2 3 2 2 2 2" xfId="163" xr:uid="{00000000-0005-0000-0000-0000A3000000}"/>
    <cellStyle name="Normal 2 3 2 2 3" xfId="164" xr:uid="{00000000-0005-0000-0000-0000A4000000}"/>
    <cellStyle name="Normal 2 3 2 2 4" xfId="165" xr:uid="{00000000-0005-0000-0000-0000A5000000}"/>
    <cellStyle name="Normal 2 3 2 3" xfId="166" xr:uid="{00000000-0005-0000-0000-0000A6000000}"/>
    <cellStyle name="Normal 2 3 2 3 2" xfId="167" xr:uid="{00000000-0005-0000-0000-0000A7000000}"/>
    <cellStyle name="Normal 2 3 2 4" xfId="168" xr:uid="{00000000-0005-0000-0000-0000A8000000}"/>
    <cellStyle name="Normal 2 3 2 5" xfId="169" xr:uid="{00000000-0005-0000-0000-0000A9000000}"/>
    <cellStyle name="Normal 2 3 3" xfId="170" xr:uid="{00000000-0005-0000-0000-0000AA000000}"/>
    <cellStyle name="Normal 2 3 3 2" xfId="171" xr:uid="{00000000-0005-0000-0000-0000AB000000}"/>
    <cellStyle name="Normal 2 3 3 2 2" xfId="172" xr:uid="{00000000-0005-0000-0000-0000AC000000}"/>
    <cellStyle name="Normal 2 3 3 2 2 2" xfId="173" xr:uid="{00000000-0005-0000-0000-0000AD000000}"/>
    <cellStyle name="Normal 2 3 3 2 3" xfId="174" xr:uid="{00000000-0005-0000-0000-0000AE000000}"/>
    <cellStyle name="Normal 2 3 3 2 4" xfId="175" xr:uid="{00000000-0005-0000-0000-0000AF000000}"/>
    <cellStyle name="Normal 2 3 3 3" xfId="176" xr:uid="{00000000-0005-0000-0000-0000B0000000}"/>
    <cellStyle name="Normal 2 3 3 3 2" xfId="177" xr:uid="{00000000-0005-0000-0000-0000B1000000}"/>
    <cellStyle name="Normal 2 3 3 4" xfId="178" xr:uid="{00000000-0005-0000-0000-0000B2000000}"/>
    <cellStyle name="Normal 2 3 3 5" xfId="179" xr:uid="{00000000-0005-0000-0000-0000B3000000}"/>
    <cellStyle name="Normal 2 3 4" xfId="180" xr:uid="{00000000-0005-0000-0000-0000B4000000}"/>
    <cellStyle name="Normal 2 3 4 2" xfId="181" xr:uid="{00000000-0005-0000-0000-0000B5000000}"/>
    <cellStyle name="Normal 2 3 4 2 2" xfId="182" xr:uid="{00000000-0005-0000-0000-0000B6000000}"/>
    <cellStyle name="Normal 2 3 4 3" xfId="183" xr:uid="{00000000-0005-0000-0000-0000B7000000}"/>
    <cellStyle name="Normal 2 3 4 4" xfId="184" xr:uid="{00000000-0005-0000-0000-0000B8000000}"/>
    <cellStyle name="Normal 2 3 5" xfId="185" xr:uid="{00000000-0005-0000-0000-0000B9000000}"/>
    <cellStyle name="Normal 2 3 5 2" xfId="186" xr:uid="{00000000-0005-0000-0000-0000BA000000}"/>
    <cellStyle name="Normal 2 3 5 2 2" xfId="187" xr:uid="{00000000-0005-0000-0000-0000BB000000}"/>
    <cellStyle name="Normal 2 3 5 3" xfId="188" xr:uid="{00000000-0005-0000-0000-0000BC000000}"/>
    <cellStyle name="Normal 2 3 5 4" xfId="189" xr:uid="{00000000-0005-0000-0000-0000BD000000}"/>
    <cellStyle name="Normal 2 3 6" xfId="190" xr:uid="{00000000-0005-0000-0000-0000BE000000}"/>
    <cellStyle name="Normal 2 3 6 2" xfId="191" xr:uid="{00000000-0005-0000-0000-0000BF000000}"/>
    <cellStyle name="Normal 2 3 7" xfId="192" xr:uid="{00000000-0005-0000-0000-0000C0000000}"/>
    <cellStyle name="Normal 2 3 8" xfId="193" xr:uid="{00000000-0005-0000-0000-0000C1000000}"/>
    <cellStyle name="Normal 2 4" xfId="194" xr:uid="{00000000-0005-0000-0000-0000C2000000}"/>
    <cellStyle name="Normal 2 4 2" xfId="195" xr:uid="{00000000-0005-0000-0000-0000C3000000}"/>
    <cellStyle name="Normal 2 4 2 2" xfId="196" xr:uid="{00000000-0005-0000-0000-0000C4000000}"/>
    <cellStyle name="Normal 2 4 2 2 2" xfId="197" xr:uid="{00000000-0005-0000-0000-0000C5000000}"/>
    <cellStyle name="Normal 2 4 2 2 2 2" xfId="198" xr:uid="{00000000-0005-0000-0000-0000C6000000}"/>
    <cellStyle name="Normal 2 4 2 2 3" xfId="199" xr:uid="{00000000-0005-0000-0000-0000C7000000}"/>
    <cellStyle name="Normal 2 4 2 2 4" xfId="200" xr:uid="{00000000-0005-0000-0000-0000C8000000}"/>
    <cellStyle name="Normal 2 4 2 3" xfId="201" xr:uid="{00000000-0005-0000-0000-0000C9000000}"/>
    <cellStyle name="Normal 2 4 2 3 2" xfId="202" xr:uid="{00000000-0005-0000-0000-0000CA000000}"/>
    <cellStyle name="Normal 2 4 2 4" xfId="203" xr:uid="{00000000-0005-0000-0000-0000CB000000}"/>
    <cellStyle name="Normal 2 4 2 5" xfId="204" xr:uid="{00000000-0005-0000-0000-0000CC000000}"/>
    <cellStyle name="Normal 2 4 3" xfId="205" xr:uid="{00000000-0005-0000-0000-0000CD000000}"/>
    <cellStyle name="Normal 2 4 3 2" xfId="206" xr:uid="{00000000-0005-0000-0000-0000CE000000}"/>
    <cellStyle name="Normal 2 4 3 2 2" xfId="207" xr:uid="{00000000-0005-0000-0000-0000CF000000}"/>
    <cellStyle name="Normal 2 4 3 2 2 2" xfId="208" xr:uid="{00000000-0005-0000-0000-0000D0000000}"/>
    <cellStyle name="Normal 2 4 3 2 3" xfId="209" xr:uid="{00000000-0005-0000-0000-0000D1000000}"/>
    <cellStyle name="Normal 2 4 3 2 4" xfId="210" xr:uid="{00000000-0005-0000-0000-0000D2000000}"/>
    <cellStyle name="Normal 2 4 3 3" xfId="211" xr:uid="{00000000-0005-0000-0000-0000D3000000}"/>
    <cellStyle name="Normal 2 4 3 3 2" xfId="212" xr:uid="{00000000-0005-0000-0000-0000D4000000}"/>
    <cellStyle name="Normal 2 4 3 4" xfId="213" xr:uid="{00000000-0005-0000-0000-0000D5000000}"/>
    <cellStyle name="Normal 2 4 3 5" xfId="214" xr:uid="{00000000-0005-0000-0000-0000D6000000}"/>
    <cellStyle name="Normal 2 4 4" xfId="215" xr:uid="{00000000-0005-0000-0000-0000D7000000}"/>
    <cellStyle name="Normal 2 4 5" xfId="216" xr:uid="{00000000-0005-0000-0000-0000D8000000}"/>
    <cellStyle name="Normal 2 4 5 2" xfId="217" xr:uid="{00000000-0005-0000-0000-0000D9000000}"/>
    <cellStyle name="Normal 2 4 5 2 2" xfId="218" xr:uid="{00000000-0005-0000-0000-0000DA000000}"/>
    <cellStyle name="Normal 2 4 5 3" xfId="219" xr:uid="{00000000-0005-0000-0000-0000DB000000}"/>
    <cellStyle name="Normal 2 4 5 4" xfId="220" xr:uid="{00000000-0005-0000-0000-0000DC000000}"/>
    <cellStyle name="Normal 2 4 6" xfId="221" xr:uid="{00000000-0005-0000-0000-0000DD000000}"/>
    <cellStyle name="Normal 2 4 6 2" xfId="222" xr:uid="{00000000-0005-0000-0000-0000DE000000}"/>
    <cellStyle name="Normal 2 4 7" xfId="223" xr:uid="{00000000-0005-0000-0000-0000DF000000}"/>
    <cellStyle name="Normal 2 4 8" xfId="224" xr:uid="{00000000-0005-0000-0000-0000E0000000}"/>
    <cellStyle name="Normal 2 5" xfId="225" xr:uid="{00000000-0005-0000-0000-0000E1000000}"/>
    <cellStyle name="Normal 2 5 2" xfId="226" xr:uid="{00000000-0005-0000-0000-0000E2000000}"/>
    <cellStyle name="Normal 2 5 2 2" xfId="227" xr:uid="{00000000-0005-0000-0000-0000E3000000}"/>
    <cellStyle name="Normal 2 5 2 2 2" xfId="228" xr:uid="{00000000-0005-0000-0000-0000E4000000}"/>
    <cellStyle name="Normal 2 5 2 2 2 2" xfId="229" xr:uid="{00000000-0005-0000-0000-0000E5000000}"/>
    <cellStyle name="Normal 2 5 2 2 3" xfId="230" xr:uid="{00000000-0005-0000-0000-0000E6000000}"/>
    <cellStyle name="Normal 2 5 2 2 4" xfId="231" xr:uid="{00000000-0005-0000-0000-0000E7000000}"/>
    <cellStyle name="Normal 2 5 2 3" xfId="232" xr:uid="{00000000-0005-0000-0000-0000E8000000}"/>
    <cellStyle name="Normal 2 5 2 3 2" xfId="233" xr:uid="{00000000-0005-0000-0000-0000E9000000}"/>
    <cellStyle name="Normal 2 5 2 4" xfId="234" xr:uid="{00000000-0005-0000-0000-0000EA000000}"/>
    <cellStyle name="Normal 2 5 2 5" xfId="235" xr:uid="{00000000-0005-0000-0000-0000EB000000}"/>
    <cellStyle name="Normal 2 5 3" xfId="236" xr:uid="{00000000-0005-0000-0000-0000EC000000}"/>
    <cellStyle name="Normal 2 5 3 2" xfId="237" xr:uid="{00000000-0005-0000-0000-0000ED000000}"/>
    <cellStyle name="Normal 2 5 3 2 2" xfId="238" xr:uid="{00000000-0005-0000-0000-0000EE000000}"/>
    <cellStyle name="Normal 2 5 3 2 2 2" xfId="239" xr:uid="{00000000-0005-0000-0000-0000EF000000}"/>
    <cellStyle name="Normal 2 5 3 2 3" xfId="240" xr:uid="{00000000-0005-0000-0000-0000F0000000}"/>
    <cellStyle name="Normal 2 5 3 2 4" xfId="241" xr:uid="{00000000-0005-0000-0000-0000F1000000}"/>
    <cellStyle name="Normal 2 5 3 3" xfId="242" xr:uid="{00000000-0005-0000-0000-0000F2000000}"/>
    <cellStyle name="Normal 2 5 3 3 2" xfId="243" xr:uid="{00000000-0005-0000-0000-0000F3000000}"/>
    <cellStyle name="Normal 2 5 3 4" xfId="244" xr:uid="{00000000-0005-0000-0000-0000F4000000}"/>
    <cellStyle name="Normal 2 5 3 5" xfId="245" xr:uid="{00000000-0005-0000-0000-0000F5000000}"/>
    <cellStyle name="Normal 2 5 4" xfId="246" xr:uid="{00000000-0005-0000-0000-0000F6000000}"/>
    <cellStyle name="Normal 2 5 5" xfId="247" xr:uid="{00000000-0005-0000-0000-0000F7000000}"/>
    <cellStyle name="Normal 2 5 5 2" xfId="248" xr:uid="{00000000-0005-0000-0000-0000F8000000}"/>
    <cellStyle name="Normal 2 5 5 2 2" xfId="249" xr:uid="{00000000-0005-0000-0000-0000F9000000}"/>
    <cellStyle name="Normal 2 5 5 3" xfId="250" xr:uid="{00000000-0005-0000-0000-0000FA000000}"/>
    <cellStyle name="Normal 2 5 5 4" xfId="251" xr:uid="{00000000-0005-0000-0000-0000FB000000}"/>
    <cellStyle name="Normal 2 5 6" xfId="252" xr:uid="{00000000-0005-0000-0000-0000FC000000}"/>
    <cellStyle name="Normal 2 5 6 2" xfId="253" xr:uid="{00000000-0005-0000-0000-0000FD000000}"/>
    <cellStyle name="Normal 2 5 7" xfId="254" xr:uid="{00000000-0005-0000-0000-0000FE000000}"/>
    <cellStyle name="Normal 2 5 8" xfId="255" xr:uid="{00000000-0005-0000-0000-0000FF000000}"/>
    <cellStyle name="Normal 2 6" xfId="256" xr:uid="{00000000-0005-0000-0000-000000010000}"/>
    <cellStyle name="Normal 2 6 2" xfId="257" xr:uid="{00000000-0005-0000-0000-000001010000}"/>
    <cellStyle name="Normal 2 6 2 2" xfId="258" xr:uid="{00000000-0005-0000-0000-000002010000}"/>
    <cellStyle name="Normal 2 6 2 2 2" xfId="259" xr:uid="{00000000-0005-0000-0000-000003010000}"/>
    <cellStyle name="Normal 2 6 2 2 2 2" xfId="260" xr:uid="{00000000-0005-0000-0000-000004010000}"/>
    <cellStyle name="Normal 2 6 2 2 3" xfId="261" xr:uid="{00000000-0005-0000-0000-000005010000}"/>
    <cellStyle name="Normal 2 6 2 2 4" xfId="262" xr:uid="{00000000-0005-0000-0000-000006010000}"/>
    <cellStyle name="Normal 2 6 2 3" xfId="263" xr:uid="{00000000-0005-0000-0000-000007010000}"/>
    <cellStyle name="Normal 2 6 2 3 2" xfId="264" xr:uid="{00000000-0005-0000-0000-000008010000}"/>
    <cellStyle name="Normal 2 6 2 4" xfId="265" xr:uid="{00000000-0005-0000-0000-000009010000}"/>
    <cellStyle name="Normal 2 6 2 5" xfId="266" xr:uid="{00000000-0005-0000-0000-00000A010000}"/>
    <cellStyle name="Normal 2 6 3" xfId="267" xr:uid="{00000000-0005-0000-0000-00000B010000}"/>
    <cellStyle name="Normal 2 6 3 2" xfId="268" xr:uid="{00000000-0005-0000-0000-00000C010000}"/>
    <cellStyle name="Normal 2 6 3 2 2" xfId="269" xr:uid="{00000000-0005-0000-0000-00000D010000}"/>
    <cellStyle name="Normal 2 6 3 2 2 2" xfId="270" xr:uid="{00000000-0005-0000-0000-00000E010000}"/>
    <cellStyle name="Normal 2 6 3 2 3" xfId="271" xr:uid="{00000000-0005-0000-0000-00000F010000}"/>
    <cellStyle name="Normal 2 6 3 2 4" xfId="272" xr:uid="{00000000-0005-0000-0000-000010010000}"/>
    <cellStyle name="Normal 2 6 3 3" xfId="273" xr:uid="{00000000-0005-0000-0000-000011010000}"/>
    <cellStyle name="Normal 2 6 3 3 2" xfId="274" xr:uid="{00000000-0005-0000-0000-000012010000}"/>
    <cellStyle name="Normal 2 6 3 4" xfId="275" xr:uid="{00000000-0005-0000-0000-000013010000}"/>
    <cellStyle name="Normal 2 6 3 5" xfId="276" xr:uid="{00000000-0005-0000-0000-000014010000}"/>
    <cellStyle name="Normal 2 6 4" xfId="277" xr:uid="{00000000-0005-0000-0000-000015010000}"/>
    <cellStyle name="Normal 2 6 5" xfId="278" xr:uid="{00000000-0005-0000-0000-000016010000}"/>
    <cellStyle name="Normal 2 6 5 2" xfId="279" xr:uid="{00000000-0005-0000-0000-000017010000}"/>
    <cellStyle name="Normal 2 6 5 2 2" xfId="280" xr:uid="{00000000-0005-0000-0000-000018010000}"/>
    <cellStyle name="Normal 2 6 5 3" xfId="281" xr:uid="{00000000-0005-0000-0000-000019010000}"/>
    <cellStyle name="Normal 2 6 5 4" xfId="282" xr:uid="{00000000-0005-0000-0000-00001A010000}"/>
    <cellStyle name="Normal 2 6 6" xfId="283" xr:uid="{00000000-0005-0000-0000-00001B010000}"/>
    <cellStyle name="Normal 2 6 6 2" xfId="284" xr:uid="{00000000-0005-0000-0000-00001C010000}"/>
    <cellStyle name="Normal 2 6 7" xfId="285" xr:uid="{00000000-0005-0000-0000-00001D010000}"/>
    <cellStyle name="Normal 2 6 8" xfId="286" xr:uid="{00000000-0005-0000-0000-00001E010000}"/>
    <cellStyle name="Normal 2 7" xfId="287" xr:uid="{00000000-0005-0000-0000-00001F010000}"/>
    <cellStyle name="Normal 2 7 2" xfId="288" xr:uid="{00000000-0005-0000-0000-000020010000}"/>
    <cellStyle name="Normal 2 7 2 2" xfId="289" xr:uid="{00000000-0005-0000-0000-000021010000}"/>
    <cellStyle name="Normal 2 7 2 2 2" xfId="290" xr:uid="{00000000-0005-0000-0000-000022010000}"/>
    <cellStyle name="Normal 2 7 2 3" xfId="291" xr:uid="{00000000-0005-0000-0000-000023010000}"/>
    <cellStyle name="Normal 2 7 2 4" xfId="292" xr:uid="{00000000-0005-0000-0000-000024010000}"/>
    <cellStyle name="Normal 2 7 3" xfId="293" xr:uid="{00000000-0005-0000-0000-000025010000}"/>
    <cellStyle name="Normal 2 7 3 2" xfId="294" xr:uid="{00000000-0005-0000-0000-000026010000}"/>
    <cellStyle name="Normal 2 7 3 2 2" xfId="295" xr:uid="{00000000-0005-0000-0000-000027010000}"/>
    <cellStyle name="Normal 2 7 3 3" xfId="296" xr:uid="{00000000-0005-0000-0000-000028010000}"/>
    <cellStyle name="Normal 2 7 3 4" xfId="297" xr:uid="{00000000-0005-0000-0000-000029010000}"/>
    <cellStyle name="Normal 2 7 4" xfId="298" xr:uid="{00000000-0005-0000-0000-00002A010000}"/>
    <cellStyle name="Normal 2 7 4 2" xfId="299" xr:uid="{00000000-0005-0000-0000-00002B010000}"/>
    <cellStyle name="Normal 2 7 4 2 2" xfId="300" xr:uid="{00000000-0005-0000-0000-00002C010000}"/>
    <cellStyle name="Normal 2 7 4 3" xfId="301" xr:uid="{00000000-0005-0000-0000-00002D010000}"/>
    <cellStyle name="Normal 2 7 4 4" xfId="302" xr:uid="{00000000-0005-0000-0000-00002E010000}"/>
    <cellStyle name="Normal 2 7 5" xfId="303" xr:uid="{00000000-0005-0000-0000-00002F010000}"/>
    <cellStyle name="Normal 2 7 5 2" xfId="304" xr:uid="{00000000-0005-0000-0000-000030010000}"/>
    <cellStyle name="Normal 2 7 6" xfId="305" xr:uid="{00000000-0005-0000-0000-000031010000}"/>
    <cellStyle name="Normal 2 7 7" xfId="306" xr:uid="{00000000-0005-0000-0000-000032010000}"/>
    <cellStyle name="Normal 2 8" xfId="307" xr:uid="{00000000-0005-0000-0000-000033010000}"/>
    <cellStyle name="Normal 2 8 2" xfId="308" xr:uid="{00000000-0005-0000-0000-000034010000}"/>
    <cellStyle name="Normal 2 8 2 2" xfId="309" xr:uid="{00000000-0005-0000-0000-000035010000}"/>
    <cellStyle name="Normal 2 8 2 2 2" xfId="310" xr:uid="{00000000-0005-0000-0000-000036010000}"/>
    <cellStyle name="Normal 2 8 2 3" xfId="311" xr:uid="{00000000-0005-0000-0000-000037010000}"/>
    <cellStyle name="Normal 2 8 2 4" xfId="312" xr:uid="{00000000-0005-0000-0000-000038010000}"/>
    <cellStyle name="Normal 2 8 3" xfId="313" xr:uid="{00000000-0005-0000-0000-000039010000}"/>
    <cellStyle name="Normal 2 8 3 2" xfId="314" xr:uid="{00000000-0005-0000-0000-00003A010000}"/>
    <cellStyle name="Normal 2 8 4" xfId="315" xr:uid="{00000000-0005-0000-0000-00003B010000}"/>
    <cellStyle name="Normal 2 8 5" xfId="316" xr:uid="{00000000-0005-0000-0000-00003C010000}"/>
    <cellStyle name="Normal 2 9" xfId="317" xr:uid="{00000000-0005-0000-0000-00003D010000}"/>
    <cellStyle name="Normal 2_02. CO SALARY SUPPORT" xfId="318" xr:uid="{00000000-0005-0000-0000-00003E010000}"/>
    <cellStyle name="Normal 3" xfId="319" xr:uid="{00000000-0005-0000-0000-00003F010000}"/>
    <cellStyle name="Normal 3 2" xfId="320" xr:uid="{00000000-0005-0000-0000-000040010000}"/>
    <cellStyle name="Normal 3 2 2" xfId="321" xr:uid="{00000000-0005-0000-0000-000041010000}"/>
    <cellStyle name="Normal 3 2 2 2" xfId="322" xr:uid="{00000000-0005-0000-0000-000042010000}"/>
    <cellStyle name="Normal 3 2 2 2 2" xfId="323" xr:uid="{00000000-0005-0000-0000-000043010000}"/>
    <cellStyle name="Normal 3 2 2 3" xfId="324" xr:uid="{00000000-0005-0000-0000-000044010000}"/>
    <cellStyle name="Normal 3 2 2 4" xfId="325" xr:uid="{00000000-0005-0000-0000-000045010000}"/>
    <cellStyle name="Normal 3 2 3" xfId="326" xr:uid="{00000000-0005-0000-0000-000046010000}"/>
    <cellStyle name="Normal 3 2 3 2" xfId="327" xr:uid="{00000000-0005-0000-0000-000047010000}"/>
    <cellStyle name="Normal 3 2 4" xfId="328" xr:uid="{00000000-0005-0000-0000-000048010000}"/>
    <cellStyle name="Normal 3 2 5" xfId="329" xr:uid="{00000000-0005-0000-0000-000049010000}"/>
    <cellStyle name="Normal 3 3" xfId="330" xr:uid="{00000000-0005-0000-0000-00004A010000}"/>
    <cellStyle name="Normal 3 4" xfId="331" xr:uid="{00000000-0005-0000-0000-00004B010000}"/>
    <cellStyle name="Normal 3_assumptions" xfId="332" xr:uid="{00000000-0005-0000-0000-00004C010000}"/>
    <cellStyle name="Normal 30" xfId="333" xr:uid="{00000000-0005-0000-0000-00004D010000}"/>
    <cellStyle name="Normal 4" xfId="334" xr:uid="{00000000-0005-0000-0000-00004E010000}"/>
    <cellStyle name="Normal 4 10" xfId="335" xr:uid="{00000000-0005-0000-0000-00004F010000}"/>
    <cellStyle name="Normal 4 2" xfId="336" xr:uid="{00000000-0005-0000-0000-000050010000}"/>
    <cellStyle name="Normal 4 2 2" xfId="337" xr:uid="{00000000-0005-0000-0000-000051010000}"/>
    <cellStyle name="Normal 4 2 2 2" xfId="338" xr:uid="{00000000-0005-0000-0000-000052010000}"/>
    <cellStyle name="Normal 4 2 2 2 2" xfId="339" xr:uid="{00000000-0005-0000-0000-000053010000}"/>
    <cellStyle name="Normal 4 2 2 2 2 2" xfId="340" xr:uid="{00000000-0005-0000-0000-000054010000}"/>
    <cellStyle name="Normal 4 2 2 2 2 2 2" xfId="341" xr:uid="{00000000-0005-0000-0000-000055010000}"/>
    <cellStyle name="Normal 4 2 2 2 2 3" xfId="342" xr:uid="{00000000-0005-0000-0000-000056010000}"/>
    <cellStyle name="Normal 4 2 2 2 2 4" xfId="343" xr:uid="{00000000-0005-0000-0000-000057010000}"/>
    <cellStyle name="Normal 4 2 2 2 3" xfId="344" xr:uid="{00000000-0005-0000-0000-000058010000}"/>
    <cellStyle name="Normal 4 2 2 2 3 2" xfId="345" xr:uid="{00000000-0005-0000-0000-000059010000}"/>
    <cellStyle name="Normal 4 2 2 2 4" xfId="346" xr:uid="{00000000-0005-0000-0000-00005A010000}"/>
    <cellStyle name="Normal 4 2 2 2 5" xfId="347" xr:uid="{00000000-0005-0000-0000-00005B010000}"/>
    <cellStyle name="Normal 4 2 2 3" xfId="348" xr:uid="{00000000-0005-0000-0000-00005C010000}"/>
    <cellStyle name="Normal 4 2 2 3 2" xfId="349" xr:uid="{00000000-0005-0000-0000-00005D010000}"/>
    <cellStyle name="Normal 4 2 2 3 2 2" xfId="350" xr:uid="{00000000-0005-0000-0000-00005E010000}"/>
    <cellStyle name="Normal 4 2 2 3 2 2 2" xfId="351" xr:uid="{00000000-0005-0000-0000-00005F010000}"/>
    <cellStyle name="Normal 4 2 2 3 2 3" xfId="352" xr:uid="{00000000-0005-0000-0000-000060010000}"/>
    <cellStyle name="Normal 4 2 2 3 2 4" xfId="353" xr:uid="{00000000-0005-0000-0000-000061010000}"/>
    <cellStyle name="Normal 4 2 2 3 3" xfId="354" xr:uid="{00000000-0005-0000-0000-000062010000}"/>
    <cellStyle name="Normal 4 2 2 3 3 2" xfId="355" xr:uid="{00000000-0005-0000-0000-000063010000}"/>
    <cellStyle name="Normal 4 2 2 3 4" xfId="356" xr:uid="{00000000-0005-0000-0000-000064010000}"/>
    <cellStyle name="Normal 4 2 2 3 5" xfId="357" xr:uid="{00000000-0005-0000-0000-000065010000}"/>
    <cellStyle name="Normal 4 2 2 4" xfId="358" xr:uid="{00000000-0005-0000-0000-000066010000}"/>
    <cellStyle name="Normal 4 2 2 4 2" xfId="359" xr:uid="{00000000-0005-0000-0000-000067010000}"/>
    <cellStyle name="Normal 4 2 2 4 2 2" xfId="360" xr:uid="{00000000-0005-0000-0000-000068010000}"/>
    <cellStyle name="Normal 4 2 2 4 3" xfId="361" xr:uid="{00000000-0005-0000-0000-000069010000}"/>
    <cellStyle name="Normal 4 2 2 4 4" xfId="362" xr:uid="{00000000-0005-0000-0000-00006A010000}"/>
    <cellStyle name="Normal 4 2 2 5" xfId="363" xr:uid="{00000000-0005-0000-0000-00006B010000}"/>
    <cellStyle name="Normal 4 2 2 5 2" xfId="364" xr:uid="{00000000-0005-0000-0000-00006C010000}"/>
    <cellStyle name="Normal 4 2 2 6" xfId="365" xr:uid="{00000000-0005-0000-0000-00006D010000}"/>
    <cellStyle name="Normal 4 2 2 7" xfId="366" xr:uid="{00000000-0005-0000-0000-00006E010000}"/>
    <cellStyle name="Normal 4 2 3" xfId="367" xr:uid="{00000000-0005-0000-0000-00006F010000}"/>
    <cellStyle name="Normal 4 2 3 2" xfId="368" xr:uid="{00000000-0005-0000-0000-000070010000}"/>
    <cellStyle name="Normal 4 2 3 2 2" xfId="369" xr:uid="{00000000-0005-0000-0000-000071010000}"/>
    <cellStyle name="Normal 4 2 3 2 2 2" xfId="370" xr:uid="{00000000-0005-0000-0000-000072010000}"/>
    <cellStyle name="Normal 4 2 3 2 3" xfId="371" xr:uid="{00000000-0005-0000-0000-000073010000}"/>
    <cellStyle name="Normal 4 2 3 2 4" xfId="372" xr:uid="{00000000-0005-0000-0000-000074010000}"/>
    <cellStyle name="Normal 4 2 3 3" xfId="373" xr:uid="{00000000-0005-0000-0000-000075010000}"/>
    <cellStyle name="Normal 4 2 3 3 2" xfId="374" xr:uid="{00000000-0005-0000-0000-000076010000}"/>
    <cellStyle name="Normal 4 2 3 4" xfId="375" xr:uid="{00000000-0005-0000-0000-000077010000}"/>
    <cellStyle name="Normal 4 2 3 5" xfId="376" xr:uid="{00000000-0005-0000-0000-000078010000}"/>
    <cellStyle name="Normal 4 2 4" xfId="377" xr:uid="{00000000-0005-0000-0000-000079010000}"/>
    <cellStyle name="Normal 4 2 4 2" xfId="378" xr:uid="{00000000-0005-0000-0000-00007A010000}"/>
    <cellStyle name="Normal 4 2 4 2 2" xfId="379" xr:uid="{00000000-0005-0000-0000-00007B010000}"/>
    <cellStyle name="Normal 4 2 4 2 2 2" xfId="380" xr:uid="{00000000-0005-0000-0000-00007C010000}"/>
    <cellStyle name="Normal 4 2 4 2 3" xfId="381" xr:uid="{00000000-0005-0000-0000-00007D010000}"/>
    <cellStyle name="Normal 4 2 4 2 4" xfId="382" xr:uid="{00000000-0005-0000-0000-00007E010000}"/>
    <cellStyle name="Normal 4 2 4 3" xfId="383" xr:uid="{00000000-0005-0000-0000-00007F010000}"/>
    <cellStyle name="Normal 4 2 4 3 2" xfId="384" xr:uid="{00000000-0005-0000-0000-000080010000}"/>
    <cellStyle name="Normal 4 2 4 4" xfId="385" xr:uid="{00000000-0005-0000-0000-000081010000}"/>
    <cellStyle name="Normal 4 2 4 5" xfId="386" xr:uid="{00000000-0005-0000-0000-000082010000}"/>
    <cellStyle name="Normal 4 2 5" xfId="387" xr:uid="{00000000-0005-0000-0000-000083010000}"/>
    <cellStyle name="Normal 4 2 5 2" xfId="388" xr:uid="{00000000-0005-0000-0000-000084010000}"/>
    <cellStyle name="Normal 4 2 5 2 2" xfId="389" xr:uid="{00000000-0005-0000-0000-000085010000}"/>
    <cellStyle name="Normal 4 2 5 3" xfId="390" xr:uid="{00000000-0005-0000-0000-000086010000}"/>
    <cellStyle name="Normal 4 2 5 4" xfId="391" xr:uid="{00000000-0005-0000-0000-000087010000}"/>
    <cellStyle name="Normal 4 2 6" xfId="392" xr:uid="{00000000-0005-0000-0000-000088010000}"/>
    <cellStyle name="Normal 4 2 6 2" xfId="393" xr:uid="{00000000-0005-0000-0000-000089010000}"/>
    <cellStyle name="Normal 4 2 7" xfId="394" xr:uid="{00000000-0005-0000-0000-00008A010000}"/>
    <cellStyle name="Normal 4 2 8" xfId="395" xr:uid="{00000000-0005-0000-0000-00008B010000}"/>
    <cellStyle name="Normal 4 3" xfId="396" xr:uid="{00000000-0005-0000-0000-00008C010000}"/>
    <cellStyle name="Normal 4 3 2" xfId="397" xr:uid="{00000000-0005-0000-0000-00008D010000}"/>
    <cellStyle name="Normal 4 3 2 2" xfId="398" xr:uid="{00000000-0005-0000-0000-00008E010000}"/>
    <cellStyle name="Normal 4 3 2 2 2" xfId="399" xr:uid="{00000000-0005-0000-0000-00008F010000}"/>
    <cellStyle name="Normal 4 3 2 2 2 2" xfId="400" xr:uid="{00000000-0005-0000-0000-000090010000}"/>
    <cellStyle name="Normal 4 3 2 2 3" xfId="401" xr:uid="{00000000-0005-0000-0000-000091010000}"/>
    <cellStyle name="Normal 4 3 2 2 4" xfId="402" xr:uid="{00000000-0005-0000-0000-000092010000}"/>
    <cellStyle name="Normal 4 3 2 3" xfId="403" xr:uid="{00000000-0005-0000-0000-000093010000}"/>
    <cellStyle name="Normal 4 3 2 3 2" xfId="404" xr:uid="{00000000-0005-0000-0000-000094010000}"/>
    <cellStyle name="Normal 4 3 2 4" xfId="405" xr:uid="{00000000-0005-0000-0000-000095010000}"/>
    <cellStyle name="Normal 4 3 2 5" xfId="406" xr:uid="{00000000-0005-0000-0000-000096010000}"/>
    <cellStyle name="Normal 4 3 3" xfId="407" xr:uid="{00000000-0005-0000-0000-000097010000}"/>
    <cellStyle name="Normal 4 3 3 2" xfId="408" xr:uid="{00000000-0005-0000-0000-000098010000}"/>
    <cellStyle name="Normal 4 3 3 2 2" xfId="409" xr:uid="{00000000-0005-0000-0000-000099010000}"/>
    <cellStyle name="Normal 4 3 3 2 2 2" xfId="410" xr:uid="{00000000-0005-0000-0000-00009A010000}"/>
    <cellStyle name="Normal 4 3 3 2 3" xfId="411" xr:uid="{00000000-0005-0000-0000-00009B010000}"/>
    <cellStyle name="Normal 4 3 3 2 4" xfId="412" xr:uid="{00000000-0005-0000-0000-00009C010000}"/>
    <cellStyle name="Normal 4 3 3 3" xfId="413" xr:uid="{00000000-0005-0000-0000-00009D010000}"/>
    <cellStyle name="Normal 4 3 3 3 2" xfId="414" xr:uid="{00000000-0005-0000-0000-00009E010000}"/>
    <cellStyle name="Normal 4 3 3 4" xfId="415" xr:uid="{00000000-0005-0000-0000-00009F010000}"/>
    <cellStyle name="Normal 4 3 3 5" xfId="416" xr:uid="{00000000-0005-0000-0000-0000A0010000}"/>
    <cellStyle name="Normal 4 3 4" xfId="417" xr:uid="{00000000-0005-0000-0000-0000A1010000}"/>
    <cellStyle name="Normal 4 3 4 2" xfId="418" xr:uid="{00000000-0005-0000-0000-0000A2010000}"/>
    <cellStyle name="Normal 4 3 4 2 2" xfId="419" xr:uid="{00000000-0005-0000-0000-0000A3010000}"/>
    <cellStyle name="Normal 4 3 4 3" xfId="420" xr:uid="{00000000-0005-0000-0000-0000A4010000}"/>
    <cellStyle name="Normal 4 3 4 4" xfId="421" xr:uid="{00000000-0005-0000-0000-0000A5010000}"/>
    <cellStyle name="Normal 4 3 5" xfId="422" xr:uid="{00000000-0005-0000-0000-0000A6010000}"/>
    <cellStyle name="Normal 4 3 5 2" xfId="423" xr:uid="{00000000-0005-0000-0000-0000A7010000}"/>
    <cellStyle name="Normal 4 3 6" xfId="424" xr:uid="{00000000-0005-0000-0000-0000A8010000}"/>
    <cellStyle name="Normal 4 3 7" xfId="425" xr:uid="{00000000-0005-0000-0000-0000A9010000}"/>
    <cellStyle name="Normal 4 4" xfId="426" xr:uid="{00000000-0005-0000-0000-0000AA010000}"/>
    <cellStyle name="Normal 4 5" xfId="427" xr:uid="{00000000-0005-0000-0000-0000AB010000}"/>
    <cellStyle name="Normal 4 5 2" xfId="428" xr:uid="{00000000-0005-0000-0000-0000AC010000}"/>
    <cellStyle name="Normal 4 5 2 2" xfId="429" xr:uid="{00000000-0005-0000-0000-0000AD010000}"/>
    <cellStyle name="Normal 4 5 2 2 2" xfId="430" xr:uid="{00000000-0005-0000-0000-0000AE010000}"/>
    <cellStyle name="Normal 4 5 2 3" xfId="431" xr:uid="{00000000-0005-0000-0000-0000AF010000}"/>
    <cellStyle name="Normal 4 5 2 4" xfId="432" xr:uid="{00000000-0005-0000-0000-0000B0010000}"/>
    <cellStyle name="Normal 4 5 3" xfId="433" xr:uid="{00000000-0005-0000-0000-0000B1010000}"/>
    <cellStyle name="Normal 4 5 3 2" xfId="434" xr:uid="{00000000-0005-0000-0000-0000B2010000}"/>
    <cellStyle name="Normal 4 5 4" xfId="435" xr:uid="{00000000-0005-0000-0000-0000B3010000}"/>
    <cellStyle name="Normal 4 5 5" xfId="436" xr:uid="{00000000-0005-0000-0000-0000B4010000}"/>
    <cellStyle name="Normal 4 6" xfId="437" xr:uid="{00000000-0005-0000-0000-0000B5010000}"/>
    <cellStyle name="Normal 4 6 2" xfId="438" xr:uid="{00000000-0005-0000-0000-0000B6010000}"/>
    <cellStyle name="Normal 4 6 2 2" xfId="439" xr:uid="{00000000-0005-0000-0000-0000B7010000}"/>
    <cellStyle name="Normal 4 6 2 2 2" xfId="440" xr:uid="{00000000-0005-0000-0000-0000B8010000}"/>
    <cellStyle name="Normal 4 6 2 3" xfId="441" xr:uid="{00000000-0005-0000-0000-0000B9010000}"/>
    <cellStyle name="Normal 4 6 2 4" xfId="442" xr:uid="{00000000-0005-0000-0000-0000BA010000}"/>
    <cellStyle name="Normal 4 6 3" xfId="443" xr:uid="{00000000-0005-0000-0000-0000BB010000}"/>
    <cellStyle name="Normal 4 6 3 2" xfId="444" xr:uid="{00000000-0005-0000-0000-0000BC010000}"/>
    <cellStyle name="Normal 4 6 4" xfId="445" xr:uid="{00000000-0005-0000-0000-0000BD010000}"/>
    <cellStyle name="Normal 4 6 5" xfId="446" xr:uid="{00000000-0005-0000-0000-0000BE010000}"/>
    <cellStyle name="Normal 4 7" xfId="447" xr:uid="{00000000-0005-0000-0000-0000BF010000}"/>
    <cellStyle name="Normal 4 7 2" xfId="448" xr:uid="{00000000-0005-0000-0000-0000C0010000}"/>
    <cellStyle name="Normal 4 7 2 2" xfId="449" xr:uid="{00000000-0005-0000-0000-0000C1010000}"/>
    <cellStyle name="Normal 4 7 3" xfId="450" xr:uid="{00000000-0005-0000-0000-0000C2010000}"/>
    <cellStyle name="Normal 4 7 4" xfId="451" xr:uid="{00000000-0005-0000-0000-0000C3010000}"/>
    <cellStyle name="Normal 4 8" xfId="452" xr:uid="{00000000-0005-0000-0000-0000C4010000}"/>
    <cellStyle name="Normal 4 8 2" xfId="453" xr:uid="{00000000-0005-0000-0000-0000C5010000}"/>
    <cellStyle name="Normal 4 9" xfId="454" xr:uid="{00000000-0005-0000-0000-0000C6010000}"/>
    <cellStyle name="Normal 4_assumptions" xfId="455" xr:uid="{00000000-0005-0000-0000-0000C7010000}"/>
    <cellStyle name="Normal 5" xfId="456" xr:uid="{00000000-0005-0000-0000-0000C8010000}"/>
    <cellStyle name="Normal 5 10" xfId="457" xr:uid="{00000000-0005-0000-0000-0000C9010000}"/>
    <cellStyle name="Normal 5 11" xfId="458" xr:uid="{00000000-0005-0000-0000-0000CA010000}"/>
    <cellStyle name="Normal 5 2" xfId="459" xr:uid="{00000000-0005-0000-0000-0000CB010000}"/>
    <cellStyle name="Normal 5 2 2" xfId="460" xr:uid="{00000000-0005-0000-0000-0000CC010000}"/>
    <cellStyle name="Normal 5 2 2 2" xfId="461" xr:uid="{00000000-0005-0000-0000-0000CD010000}"/>
    <cellStyle name="Normal 5 2 2 2 2" xfId="462" xr:uid="{00000000-0005-0000-0000-0000CE010000}"/>
    <cellStyle name="Normal 5 2 2 2 2 2" xfId="463" xr:uid="{00000000-0005-0000-0000-0000CF010000}"/>
    <cellStyle name="Normal 5 2 2 2 2 2 2" xfId="464" xr:uid="{00000000-0005-0000-0000-0000D0010000}"/>
    <cellStyle name="Normal 5 2 2 2 2 3" xfId="465" xr:uid="{00000000-0005-0000-0000-0000D1010000}"/>
    <cellStyle name="Normal 5 2 2 2 2 4" xfId="466" xr:uid="{00000000-0005-0000-0000-0000D2010000}"/>
    <cellStyle name="Normal 5 2 2 2 3" xfId="467" xr:uid="{00000000-0005-0000-0000-0000D3010000}"/>
    <cellStyle name="Normal 5 2 2 2 3 2" xfId="468" xr:uid="{00000000-0005-0000-0000-0000D4010000}"/>
    <cellStyle name="Normal 5 2 2 2 4" xfId="469" xr:uid="{00000000-0005-0000-0000-0000D5010000}"/>
    <cellStyle name="Normal 5 2 2 2 5" xfId="470" xr:uid="{00000000-0005-0000-0000-0000D6010000}"/>
    <cellStyle name="Normal 5 2 2 3" xfId="471" xr:uid="{00000000-0005-0000-0000-0000D7010000}"/>
    <cellStyle name="Normal 5 2 2 3 2" xfId="472" xr:uid="{00000000-0005-0000-0000-0000D8010000}"/>
    <cellStyle name="Normal 5 2 2 3 2 2" xfId="473" xr:uid="{00000000-0005-0000-0000-0000D9010000}"/>
    <cellStyle name="Normal 5 2 2 3 2 2 2" xfId="474" xr:uid="{00000000-0005-0000-0000-0000DA010000}"/>
    <cellStyle name="Normal 5 2 2 3 2 3" xfId="475" xr:uid="{00000000-0005-0000-0000-0000DB010000}"/>
    <cellStyle name="Normal 5 2 2 3 2 4" xfId="476" xr:uid="{00000000-0005-0000-0000-0000DC010000}"/>
    <cellStyle name="Normal 5 2 2 3 3" xfId="477" xr:uid="{00000000-0005-0000-0000-0000DD010000}"/>
    <cellStyle name="Normal 5 2 2 3 3 2" xfId="478" xr:uid="{00000000-0005-0000-0000-0000DE010000}"/>
    <cellStyle name="Normal 5 2 2 3 4" xfId="479" xr:uid="{00000000-0005-0000-0000-0000DF010000}"/>
    <cellStyle name="Normal 5 2 2 3 5" xfId="480" xr:uid="{00000000-0005-0000-0000-0000E0010000}"/>
    <cellStyle name="Normal 5 2 2 4" xfId="481" xr:uid="{00000000-0005-0000-0000-0000E1010000}"/>
    <cellStyle name="Normal 5 2 2 4 2" xfId="482" xr:uid="{00000000-0005-0000-0000-0000E2010000}"/>
    <cellStyle name="Normal 5 2 2 4 2 2" xfId="483" xr:uid="{00000000-0005-0000-0000-0000E3010000}"/>
    <cellStyle name="Normal 5 2 2 4 3" xfId="484" xr:uid="{00000000-0005-0000-0000-0000E4010000}"/>
    <cellStyle name="Normal 5 2 2 4 4" xfId="485" xr:uid="{00000000-0005-0000-0000-0000E5010000}"/>
    <cellStyle name="Normal 5 2 2 5" xfId="486" xr:uid="{00000000-0005-0000-0000-0000E6010000}"/>
    <cellStyle name="Normal 5 2 2 5 2" xfId="487" xr:uid="{00000000-0005-0000-0000-0000E7010000}"/>
    <cellStyle name="Normal 5 2 2 6" xfId="488" xr:uid="{00000000-0005-0000-0000-0000E8010000}"/>
    <cellStyle name="Normal 5 2 2 7" xfId="489" xr:uid="{00000000-0005-0000-0000-0000E9010000}"/>
    <cellStyle name="Normal 5 2 3" xfId="490" xr:uid="{00000000-0005-0000-0000-0000EA010000}"/>
    <cellStyle name="Normal 5 2 3 2" xfId="491" xr:uid="{00000000-0005-0000-0000-0000EB010000}"/>
    <cellStyle name="Normal 5 2 3 2 2" xfId="492" xr:uid="{00000000-0005-0000-0000-0000EC010000}"/>
    <cellStyle name="Normal 5 2 3 2 2 2" xfId="493" xr:uid="{00000000-0005-0000-0000-0000ED010000}"/>
    <cellStyle name="Normal 5 2 3 2 3" xfId="494" xr:uid="{00000000-0005-0000-0000-0000EE010000}"/>
    <cellStyle name="Normal 5 2 3 2 4" xfId="495" xr:uid="{00000000-0005-0000-0000-0000EF010000}"/>
    <cellStyle name="Normal 5 2 3 3" xfId="496" xr:uid="{00000000-0005-0000-0000-0000F0010000}"/>
    <cellStyle name="Normal 5 2 3 3 2" xfId="497" xr:uid="{00000000-0005-0000-0000-0000F1010000}"/>
    <cellStyle name="Normal 5 2 3 4" xfId="498" xr:uid="{00000000-0005-0000-0000-0000F2010000}"/>
    <cellStyle name="Normal 5 2 3 5" xfId="499" xr:uid="{00000000-0005-0000-0000-0000F3010000}"/>
    <cellStyle name="Normal 5 2 4" xfId="500" xr:uid="{00000000-0005-0000-0000-0000F4010000}"/>
    <cellStyle name="Normal 5 2 4 2" xfId="501" xr:uid="{00000000-0005-0000-0000-0000F5010000}"/>
    <cellStyle name="Normal 5 2 4 2 2" xfId="502" xr:uid="{00000000-0005-0000-0000-0000F6010000}"/>
    <cellStyle name="Normal 5 2 4 2 2 2" xfId="503" xr:uid="{00000000-0005-0000-0000-0000F7010000}"/>
    <cellStyle name="Normal 5 2 4 2 3" xfId="504" xr:uid="{00000000-0005-0000-0000-0000F8010000}"/>
    <cellStyle name="Normal 5 2 4 2 4" xfId="505" xr:uid="{00000000-0005-0000-0000-0000F9010000}"/>
    <cellStyle name="Normal 5 2 4 3" xfId="506" xr:uid="{00000000-0005-0000-0000-0000FA010000}"/>
    <cellStyle name="Normal 5 2 4 3 2" xfId="507" xr:uid="{00000000-0005-0000-0000-0000FB010000}"/>
    <cellStyle name="Normal 5 2 4 4" xfId="508" xr:uid="{00000000-0005-0000-0000-0000FC010000}"/>
    <cellStyle name="Normal 5 2 4 5" xfId="509" xr:uid="{00000000-0005-0000-0000-0000FD010000}"/>
    <cellStyle name="Normal 5 2 5" xfId="510" xr:uid="{00000000-0005-0000-0000-0000FE010000}"/>
    <cellStyle name="Normal 5 2 5 2" xfId="511" xr:uid="{00000000-0005-0000-0000-0000FF010000}"/>
    <cellStyle name="Normal 5 2 5 2 2" xfId="512" xr:uid="{00000000-0005-0000-0000-000000020000}"/>
    <cellStyle name="Normal 5 2 5 3" xfId="513" xr:uid="{00000000-0005-0000-0000-000001020000}"/>
    <cellStyle name="Normal 5 2 5 4" xfId="514" xr:uid="{00000000-0005-0000-0000-000002020000}"/>
    <cellStyle name="Normal 5 2 6" xfId="515" xr:uid="{00000000-0005-0000-0000-000003020000}"/>
    <cellStyle name="Normal 5 2 6 2" xfId="516" xr:uid="{00000000-0005-0000-0000-000004020000}"/>
    <cellStyle name="Normal 5 2 7" xfId="517" xr:uid="{00000000-0005-0000-0000-000005020000}"/>
    <cellStyle name="Normal 5 2 8" xfId="518" xr:uid="{00000000-0005-0000-0000-000006020000}"/>
    <cellStyle name="Normal 5 3" xfId="519" xr:uid="{00000000-0005-0000-0000-000007020000}"/>
    <cellStyle name="Normal 5 3 2" xfId="520" xr:uid="{00000000-0005-0000-0000-000008020000}"/>
    <cellStyle name="Normal 5 3 2 2" xfId="521" xr:uid="{00000000-0005-0000-0000-000009020000}"/>
    <cellStyle name="Normal 5 3 2 2 2" xfId="522" xr:uid="{00000000-0005-0000-0000-00000A020000}"/>
    <cellStyle name="Normal 5 3 2 2 2 2" xfId="523" xr:uid="{00000000-0005-0000-0000-00000B020000}"/>
    <cellStyle name="Normal 5 3 2 2 3" xfId="524" xr:uid="{00000000-0005-0000-0000-00000C020000}"/>
    <cellStyle name="Normal 5 3 2 2 4" xfId="525" xr:uid="{00000000-0005-0000-0000-00000D020000}"/>
    <cellStyle name="Normal 5 3 2 3" xfId="526" xr:uid="{00000000-0005-0000-0000-00000E020000}"/>
    <cellStyle name="Normal 5 3 2 3 2" xfId="527" xr:uid="{00000000-0005-0000-0000-00000F020000}"/>
    <cellStyle name="Normal 5 3 2 4" xfId="528" xr:uid="{00000000-0005-0000-0000-000010020000}"/>
    <cellStyle name="Normal 5 3 2 5" xfId="529" xr:uid="{00000000-0005-0000-0000-000011020000}"/>
    <cellStyle name="Normal 5 3 3" xfId="530" xr:uid="{00000000-0005-0000-0000-000012020000}"/>
    <cellStyle name="Normal 5 3 3 2" xfId="531" xr:uid="{00000000-0005-0000-0000-000013020000}"/>
    <cellStyle name="Normal 5 3 3 2 2" xfId="532" xr:uid="{00000000-0005-0000-0000-000014020000}"/>
    <cellStyle name="Normal 5 3 3 2 2 2" xfId="533" xr:uid="{00000000-0005-0000-0000-000015020000}"/>
    <cellStyle name="Normal 5 3 3 2 3" xfId="534" xr:uid="{00000000-0005-0000-0000-000016020000}"/>
    <cellStyle name="Normal 5 3 3 2 4" xfId="535" xr:uid="{00000000-0005-0000-0000-000017020000}"/>
    <cellStyle name="Normal 5 3 3 3" xfId="536" xr:uid="{00000000-0005-0000-0000-000018020000}"/>
    <cellStyle name="Normal 5 3 3 3 2" xfId="537" xr:uid="{00000000-0005-0000-0000-000019020000}"/>
    <cellStyle name="Normal 5 3 3 4" xfId="538" xr:uid="{00000000-0005-0000-0000-00001A020000}"/>
    <cellStyle name="Normal 5 3 3 5" xfId="539" xr:uid="{00000000-0005-0000-0000-00001B020000}"/>
    <cellStyle name="Normal 5 3 4" xfId="540" xr:uid="{00000000-0005-0000-0000-00001C020000}"/>
    <cellStyle name="Normal 5 3 4 2" xfId="541" xr:uid="{00000000-0005-0000-0000-00001D020000}"/>
    <cellStyle name="Normal 5 3 4 2 2" xfId="542" xr:uid="{00000000-0005-0000-0000-00001E020000}"/>
    <cellStyle name="Normal 5 3 4 3" xfId="543" xr:uid="{00000000-0005-0000-0000-00001F020000}"/>
    <cellStyle name="Normal 5 3 4 4" xfId="544" xr:uid="{00000000-0005-0000-0000-000020020000}"/>
    <cellStyle name="Normal 5 3 5" xfId="545" xr:uid="{00000000-0005-0000-0000-000021020000}"/>
    <cellStyle name="Normal 5 3 5 2" xfId="546" xr:uid="{00000000-0005-0000-0000-000022020000}"/>
    <cellStyle name="Normal 5 3 6" xfId="547" xr:uid="{00000000-0005-0000-0000-000023020000}"/>
    <cellStyle name="Normal 5 3 7" xfId="548" xr:uid="{00000000-0005-0000-0000-000024020000}"/>
    <cellStyle name="Normal 5 4" xfId="549" xr:uid="{00000000-0005-0000-0000-000025020000}"/>
    <cellStyle name="Normal 5 4 2" xfId="550" xr:uid="{00000000-0005-0000-0000-000026020000}"/>
    <cellStyle name="Normal 5 4 2 2" xfId="551" xr:uid="{00000000-0005-0000-0000-000027020000}"/>
    <cellStyle name="Normal 5 4 2 2 2" xfId="552" xr:uid="{00000000-0005-0000-0000-000028020000}"/>
    <cellStyle name="Normal 5 4 2 2 2 2" xfId="553" xr:uid="{00000000-0005-0000-0000-000029020000}"/>
    <cellStyle name="Normal 5 4 2 2 3" xfId="554" xr:uid="{00000000-0005-0000-0000-00002A020000}"/>
    <cellStyle name="Normal 5 4 2 2 4" xfId="555" xr:uid="{00000000-0005-0000-0000-00002B020000}"/>
    <cellStyle name="Normal 5 4 2 3" xfId="556" xr:uid="{00000000-0005-0000-0000-00002C020000}"/>
    <cellStyle name="Normal 5 4 2 3 2" xfId="557" xr:uid="{00000000-0005-0000-0000-00002D020000}"/>
    <cellStyle name="Normal 5 4 2 4" xfId="558" xr:uid="{00000000-0005-0000-0000-00002E020000}"/>
    <cellStyle name="Normal 5 4 2 5" xfId="559" xr:uid="{00000000-0005-0000-0000-00002F020000}"/>
    <cellStyle name="Normal 5 4 3" xfId="560" xr:uid="{00000000-0005-0000-0000-000030020000}"/>
    <cellStyle name="Normal 5 4 3 2" xfId="561" xr:uid="{00000000-0005-0000-0000-000031020000}"/>
    <cellStyle name="Normal 5 4 3 2 2" xfId="562" xr:uid="{00000000-0005-0000-0000-000032020000}"/>
    <cellStyle name="Normal 5 4 3 2 2 2" xfId="563" xr:uid="{00000000-0005-0000-0000-000033020000}"/>
    <cellStyle name="Normal 5 4 3 2 3" xfId="564" xr:uid="{00000000-0005-0000-0000-000034020000}"/>
    <cellStyle name="Normal 5 4 3 2 4" xfId="565" xr:uid="{00000000-0005-0000-0000-000035020000}"/>
    <cellStyle name="Normal 5 4 3 3" xfId="566" xr:uid="{00000000-0005-0000-0000-000036020000}"/>
    <cellStyle name="Normal 5 4 3 3 2" xfId="567" xr:uid="{00000000-0005-0000-0000-000037020000}"/>
    <cellStyle name="Normal 5 4 3 4" xfId="568" xr:uid="{00000000-0005-0000-0000-000038020000}"/>
    <cellStyle name="Normal 5 4 3 5" xfId="569" xr:uid="{00000000-0005-0000-0000-000039020000}"/>
    <cellStyle name="Normal 5 4 4" xfId="570" xr:uid="{00000000-0005-0000-0000-00003A020000}"/>
    <cellStyle name="Normal 5 4 4 2" xfId="571" xr:uid="{00000000-0005-0000-0000-00003B020000}"/>
    <cellStyle name="Normal 5 4 4 2 2" xfId="572" xr:uid="{00000000-0005-0000-0000-00003C020000}"/>
    <cellStyle name="Normal 5 4 4 3" xfId="573" xr:uid="{00000000-0005-0000-0000-00003D020000}"/>
    <cellStyle name="Normal 5 4 4 4" xfId="574" xr:uid="{00000000-0005-0000-0000-00003E020000}"/>
    <cellStyle name="Normal 5 4 5" xfId="575" xr:uid="{00000000-0005-0000-0000-00003F020000}"/>
    <cellStyle name="Normal 5 4 5 2" xfId="576" xr:uid="{00000000-0005-0000-0000-000040020000}"/>
    <cellStyle name="Normal 5 4 6" xfId="577" xr:uid="{00000000-0005-0000-0000-000041020000}"/>
    <cellStyle name="Normal 5 4 7" xfId="578" xr:uid="{00000000-0005-0000-0000-000042020000}"/>
    <cellStyle name="Normal 5 5" xfId="579" xr:uid="{00000000-0005-0000-0000-000043020000}"/>
    <cellStyle name="Normal 5 5 2" xfId="580" xr:uid="{00000000-0005-0000-0000-000044020000}"/>
    <cellStyle name="Normal 5 5 2 2" xfId="581" xr:uid="{00000000-0005-0000-0000-000045020000}"/>
    <cellStyle name="Normal 5 5 2 2 2" xfId="582" xr:uid="{00000000-0005-0000-0000-000046020000}"/>
    <cellStyle name="Normal 5 5 2 3" xfId="583" xr:uid="{00000000-0005-0000-0000-000047020000}"/>
    <cellStyle name="Normal 5 5 2 4" xfId="584" xr:uid="{00000000-0005-0000-0000-000048020000}"/>
    <cellStyle name="Normal 5 5 3" xfId="585" xr:uid="{00000000-0005-0000-0000-000049020000}"/>
    <cellStyle name="Normal 5 5 3 2" xfId="586" xr:uid="{00000000-0005-0000-0000-00004A020000}"/>
    <cellStyle name="Normal 5 5 4" xfId="587" xr:uid="{00000000-0005-0000-0000-00004B020000}"/>
    <cellStyle name="Normal 5 5 5" xfId="588" xr:uid="{00000000-0005-0000-0000-00004C020000}"/>
    <cellStyle name="Normal 5 6" xfId="589" xr:uid="{00000000-0005-0000-0000-00004D020000}"/>
    <cellStyle name="Normal 5 6 2" xfId="590" xr:uid="{00000000-0005-0000-0000-00004E020000}"/>
    <cellStyle name="Normal 5 6 2 2" xfId="591" xr:uid="{00000000-0005-0000-0000-00004F020000}"/>
    <cellStyle name="Normal 5 6 2 2 2" xfId="592" xr:uid="{00000000-0005-0000-0000-000050020000}"/>
    <cellStyle name="Normal 5 6 2 3" xfId="593" xr:uid="{00000000-0005-0000-0000-000051020000}"/>
    <cellStyle name="Normal 5 6 2 4" xfId="594" xr:uid="{00000000-0005-0000-0000-000052020000}"/>
    <cellStyle name="Normal 5 6 3" xfId="595" xr:uid="{00000000-0005-0000-0000-000053020000}"/>
    <cellStyle name="Normal 5 6 3 2" xfId="596" xr:uid="{00000000-0005-0000-0000-000054020000}"/>
    <cellStyle name="Normal 5 6 4" xfId="597" xr:uid="{00000000-0005-0000-0000-000055020000}"/>
    <cellStyle name="Normal 5 6 5" xfId="598" xr:uid="{00000000-0005-0000-0000-000056020000}"/>
    <cellStyle name="Normal 5 7" xfId="599" xr:uid="{00000000-0005-0000-0000-000057020000}"/>
    <cellStyle name="Normal 5 7 2" xfId="600" xr:uid="{00000000-0005-0000-0000-000058020000}"/>
    <cellStyle name="Normal 5 7 2 2" xfId="601" xr:uid="{00000000-0005-0000-0000-000059020000}"/>
    <cellStyle name="Normal 5 7 3" xfId="602" xr:uid="{00000000-0005-0000-0000-00005A020000}"/>
    <cellStyle name="Normal 5 7 4" xfId="603" xr:uid="{00000000-0005-0000-0000-00005B020000}"/>
    <cellStyle name="Normal 5 8" xfId="604" xr:uid="{00000000-0005-0000-0000-00005C020000}"/>
    <cellStyle name="Normal 5 8 2" xfId="605" xr:uid="{00000000-0005-0000-0000-00005D020000}"/>
    <cellStyle name="Normal 5 8 2 2" xfId="606" xr:uid="{00000000-0005-0000-0000-00005E020000}"/>
    <cellStyle name="Normal 5 8 3" xfId="607" xr:uid="{00000000-0005-0000-0000-00005F020000}"/>
    <cellStyle name="Normal 5 8 4" xfId="608" xr:uid="{00000000-0005-0000-0000-000060020000}"/>
    <cellStyle name="Normal 5 9" xfId="609" xr:uid="{00000000-0005-0000-0000-000061020000}"/>
    <cellStyle name="Normal 5 9 2" xfId="610" xr:uid="{00000000-0005-0000-0000-000062020000}"/>
    <cellStyle name="Normal 6" xfId="611" xr:uid="{00000000-0005-0000-0000-000063020000}"/>
    <cellStyle name="Normal 6 2" xfId="612" xr:uid="{00000000-0005-0000-0000-000064020000}"/>
    <cellStyle name="Normal 6 3" xfId="613" xr:uid="{00000000-0005-0000-0000-000065020000}"/>
    <cellStyle name="Normal 6 3 2" xfId="614" xr:uid="{00000000-0005-0000-0000-000066020000}"/>
    <cellStyle name="Normal 6 3 2 2" xfId="615" xr:uid="{00000000-0005-0000-0000-000067020000}"/>
    <cellStyle name="Normal 6 3 3" xfId="616" xr:uid="{00000000-0005-0000-0000-000068020000}"/>
    <cellStyle name="Normal 6 3 4" xfId="617" xr:uid="{00000000-0005-0000-0000-000069020000}"/>
    <cellStyle name="Normal 7" xfId="618" xr:uid="{00000000-0005-0000-0000-00006A020000}"/>
    <cellStyle name="Normal 7 2" xfId="619" xr:uid="{00000000-0005-0000-0000-00006B020000}"/>
    <cellStyle name="Normal 7 2 2" xfId="620" xr:uid="{00000000-0005-0000-0000-00006C020000}"/>
    <cellStyle name="Normal 7 2 2 2" xfId="621" xr:uid="{00000000-0005-0000-0000-00006D020000}"/>
    <cellStyle name="Normal 7 2 3" xfId="622" xr:uid="{00000000-0005-0000-0000-00006E020000}"/>
    <cellStyle name="Normal 7 2 4" xfId="623" xr:uid="{00000000-0005-0000-0000-00006F020000}"/>
    <cellStyle name="Normal 7 3" xfId="624" xr:uid="{00000000-0005-0000-0000-000070020000}"/>
    <cellStyle name="Normal 7 3 2" xfId="625" xr:uid="{00000000-0005-0000-0000-000071020000}"/>
    <cellStyle name="Normal 7 3 2 2" xfId="626" xr:uid="{00000000-0005-0000-0000-000072020000}"/>
    <cellStyle name="Normal 7 3 3" xfId="627" xr:uid="{00000000-0005-0000-0000-000073020000}"/>
    <cellStyle name="Normal 7 3 4" xfId="628" xr:uid="{00000000-0005-0000-0000-000074020000}"/>
    <cellStyle name="Normal 7 4" xfId="629" xr:uid="{00000000-0005-0000-0000-000075020000}"/>
    <cellStyle name="Normal 7 4 2" xfId="630" xr:uid="{00000000-0005-0000-0000-000076020000}"/>
    <cellStyle name="Normal 7 5" xfId="631" xr:uid="{00000000-0005-0000-0000-000077020000}"/>
    <cellStyle name="Normal 7 6" xfId="632" xr:uid="{00000000-0005-0000-0000-000078020000}"/>
    <cellStyle name="Normal 8" xfId="633" xr:uid="{00000000-0005-0000-0000-000079020000}"/>
    <cellStyle name="Normal 9" xfId="634" xr:uid="{00000000-0005-0000-0000-00007A020000}"/>
    <cellStyle name="Note 2" xfId="635" xr:uid="{00000000-0005-0000-0000-00007B020000}"/>
    <cellStyle name="Note 3" xfId="636" xr:uid="{00000000-0005-0000-0000-00007C020000}"/>
    <cellStyle name="Output 2" xfId="637" xr:uid="{00000000-0005-0000-0000-00007D020000}"/>
    <cellStyle name="Percent" xfId="656" builtinId="5"/>
    <cellStyle name="Percent 2" xfId="638" xr:uid="{00000000-0005-0000-0000-00007F020000}"/>
    <cellStyle name="Percent 2 2" xfId="639" xr:uid="{00000000-0005-0000-0000-000080020000}"/>
    <cellStyle name="Percent 3" xfId="640" xr:uid="{00000000-0005-0000-0000-000081020000}"/>
    <cellStyle name="Percent 3 2" xfId="641" xr:uid="{00000000-0005-0000-0000-000082020000}"/>
    <cellStyle name="Percent 4" xfId="642" xr:uid="{00000000-0005-0000-0000-000083020000}"/>
    <cellStyle name="Porcentaje 2" xfId="643" xr:uid="{00000000-0005-0000-0000-000084020000}"/>
    <cellStyle name="Porcentaje 3" xfId="644" xr:uid="{00000000-0005-0000-0000-000085020000}"/>
    <cellStyle name="Porcentaje 4" xfId="645" xr:uid="{00000000-0005-0000-0000-000086020000}"/>
    <cellStyle name="Porcentaje 5" xfId="646" xr:uid="{00000000-0005-0000-0000-000087020000}"/>
    <cellStyle name="Porcentual 2" xfId="647" xr:uid="{00000000-0005-0000-0000-000088020000}"/>
    <cellStyle name="Porcentual 2 2" xfId="648" xr:uid="{00000000-0005-0000-0000-000089020000}"/>
    <cellStyle name="Porcentual 2 2 2" xfId="649" xr:uid="{00000000-0005-0000-0000-00008A020000}"/>
    <cellStyle name="Porcentual 2 2 2 2" xfId="650" xr:uid="{00000000-0005-0000-0000-00008B020000}"/>
    <cellStyle name="Porcentual 2 2 3" xfId="651" xr:uid="{00000000-0005-0000-0000-00008C020000}"/>
    <cellStyle name="Porcentual 2 2 4" xfId="652" xr:uid="{00000000-0005-0000-0000-00008D020000}"/>
    <cellStyle name="Title 2" xfId="653" xr:uid="{00000000-0005-0000-0000-00008E020000}"/>
    <cellStyle name="Total 2" xfId="654" xr:uid="{00000000-0005-0000-0000-00008F020000}"/>
    <cellStyle name="Warning Text 2" xfId="655" xr:uid="{00000000-0005-0000-0000-000090020000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6" tint="0.79998168889431442"/>
        </patternFill>
      </fill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narasimhan/Downloads/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4"/>
  <sheetViews>
    <sheetView workbookViewId="0">
      <selection activeCell="B9" sqref="B9"/>
    </sheetView>
  </sheetViews>
  <sheetFormatPr defaultRowHeight="15" x14ac:dyDescent="0.25"/>
  <cols>
    <col min="2" max="2" width="27.42578125" customWidth="1"/>
    <col min="3" max="3" width="1.140625" customWidth="1"/>
    <col min="4" max="4" width="122.140625" customWidth="1"/>
  </cols>
  <sheetData>
    <row r="2" spans="2:4" s="18" customFormat="1" ht="42.95" customHeight="1" x14ac:dyDescent="0.3">
      <c r="B2" s="84" t="s">
        <v>56</v>
      </c>
      <c r="C2" s="84"/>
      <c r="D2" s="84"/>
    </row>
    <row r="4" spans="2:4" s="24" customFormat="1" x14ac:dyDescent="0.25">
      <c r="B4" s="25" t="s">
        <v>30</v>
      </c>
      <c r="C4" s="23"/>
      <c r="D4" s="26" t="s">
        <v>31</v>
      </c>
    </row>
    <row r="5" spans="2:4" s="21" customFormat="1" ht="4.5" x14ac:dyDescent="0.25">
      <c r="B5" s="19"/>
      <c r="C5" s="19"/>
      <c r="D5" s="20"/>
    </row>
    <row r="6" spans="2:4" x14ac:dyDescent="0.25">
      <c r="B6" s="27" t="s">
        <v>28</v>
      </c>
      <c r="C6" s="17"/>
      <c r="D6" s="22" t="s">
        <v>32</v>
      </c>
    </row>
    <row r="7" spans="2:4" x14ac:dyDescent="0.25">
      <c r="B7" s="27" t="s">
        <v>29</v>
      </c>
      <c r="C7" s="17"/>
      <c r="D7" s="22" t="s">
        <v>33</v>
      </c>
    </row>
    <row r="8" spans="2:4" x14ac:dyDescent="0.25">
      <c r="B8" s="28"/>
      <c r="C8" s="17"/>
      <c r="D8" s="18" t="str">
        <f>IF(B8="","← Čia įveskite pirmosios Jūsų projekto veiklos numerį","ok")</f>
        <v>← Čia įveskite pirmosios Jūsų projekto veiklos numerį</v>
      </c>
    </row>
    <row r="9" spans="2:4" x14ac:dyDescent="0.25">
      <c r="B9" s="28"/>
      <c r="C9" s="17"/>
      <c r="D9" s="18" t="str">
        <f>IF(B8="","",IF(B9="","← Čia įveskite kitos veiklos numerį. Jei daugiau veiklų neturite - palikite langelį tuščią, o į šį pranešimą nekreipkite dėmesio","ok"))</f>
        <v/>
      </c>
    </row>
    <row r="10" spans="2:4" x14ac:dyDescent="0.25">
      <c r="B10" s="28"/>
      <c r="C10" s="17"/>
      <c r="D10" s="18" t="str">
        <f t="shared" ref="D10:D14" si="0">IF(B9="","",IF(B10="","← Čia įveskite kitos veiklos numerį. Jei daugiau veiklų neturite - palikite langelį tuščią, o į šį pranešimą nekreipkite dėmesio","ok"))</f>
        <v/>
      </c>
    </row>
    <row r="11" spans="2:4" x14ac:dyDescent="0.25">
      <c r="B11" s="28"/>
      <c r="C11" s="17"/>
      <c r="D11" s="18" t="str">
        <f t="shared" si="0"/>
        <v/>
      </c>
    </row>
    <row r="12" spans="2:4" x14ac:dyDescent="0.25">
      <c r="B12" s="28"/>
      <c r="C12" s="17"/>
      <c r="D12" s="18" t="str">
        <f t="shared" si="0"/>
        <v/>
      </c>
    </row>
    <row r="13" spans="2:4" x14ac:dyDescent="0.25">
      <c r="B13" s="28"/>
      <c r="C13" s="17"/>
      <c r="D13" s="18" t="str">
        <f t="shared" si="0"/>
        <v/>
      </c>
    </row>
    <row r="14" spans="2:4" x14ac:dyDescent="0.25">
      <c r="B14" s="28"/>
      <c r="C14" s="17"/>
      <c r="D14" s="18" t="str">
        <f t="shared" si="0"/>
        <v/>
      </c>
    </row>
  </sheetData>
  <sheetProtection algorithmName="SHA-512" hashValue="BkemIdNI1a4Cdj1JOHSa8TIC2LqC9iuVKa36XTN2HbmKYlGBbo9vIq1jc92Vy50fefGYSqytvPhA8n/SJLIX6g==" saltValue="ITehvm+b1Mn4hy7Ci5OJBA==" spinCount="100000" sheet="1" objects="1" scenarios="1"/>
  <mergeCells count="1">
    <mergeCell ref="B2:D2"/>
  </mergeCells>
  <conditionalFormatting sqref="D8:D14">
    <cfRule type="expression" dxfId="17" priority="4">
      <formula>B8&lt;&gt;""</formula>
    </cfRule>
  </conditionalFormatting>
  <conditionalFormatting sqref="B6:B14">
    <cfRule type="cellIs" dxfId="16" priority="1" operator="notEqual">
      <formula>""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3"/>
  <sheetViews>
    <sheetView tabSelected="1" topLeftCell="A26" zoomScaleNormal="100" zoomScaleSheetLayoutView="100" workbookViewId="0">
      <selection activeCell="A48" sqref="A48:I48"/>
    </sheetView>
  </sheetViews>
  <sheetFormatPr defaultRowHeight="15" x14ac:dyDescent="0.25"/>
  <cols>
    <col min="1" max="1" width="4" customWidth="1"/>
    <col min="2" max="2" width="31.42578125" customWidth="1"/>
    <col min="3" max="6" width="11.42578125" customWidth="1"/>
    <col min="7" max="7" width="11.42578125" style="12" customWidth="1"/>
    <col min="8" max="8" width="11.42578125" customWidth="1"/>
    <col min="9" max="9" width="52.7109375" customWidth="1"/>
    <col min="10" max="10" width="1.28515625" customWidth="1"/>
    <col min="11" max="12" width="9.140625" style="22"/>
  </cols>
  <sheetData>
    <row r="1" spans="1:16" x14ac:dyDescent="0.25">
      <c r="A1" s="3" t="s">
        <v>20</v>
      </c>
      <c r="C1" s="1"/>
      <c r="D1" s="1"/>
    </row>
    <row r="2" spans="1:16" x14ac:dyDescent="0.25">
      <c r="A2" s="85" t="s">
        <v>1</v>
      </c>
      <c r="B2" s="85"/>
      <c r="C2" s="45"/>
      <c r="D2" s="4"/>
      <c r="E2" s="4"/>
      <c r="F2" s="4"/>
      <c r="G2" s="13"/>
      <c r="H2" s="4"/>
      <c r="I2" s="4"/>
    </row>
    <row r="3" spans="1:16" x14ac:dyDescent="0.25">
      <c r="A3" s="85" t="s">
        <v>2</v>
      </c>
      <c r="B3" s="85"/>
      <c r="C3" s="45"/>
      <c r="D3" s="4"/>
      <c r="E3" s="4"/>
      <c r="F3" s="4"/>
      <c r="G3" s="13"/>
      <c r="H3" s="4"/>
      <c r="I3" s="4"/>
    </row>
    <row r="4" spans="1:16" x14ac:dyDescent="0.25">
      <c r="A4" s="85" t="s">
        <v>3</v>
      </c>
      <c r="B4" s="85"/>
      <c r="C4" s="45"/>
      <c r="D4" s="4"/>
      <c r="E4" s="4"/>
      <c r="F4" s="4"/>
      <c r="G4" s="13"/>
      <c r="H4" s="4"/>
      <c r="I4" s="4"/>
    </row>
    <row r="5" spans="1:16" x14ac:dyDescent="0.25">
      <c r="A5" s="85" t="s">
        <v>4</v>
      </c>
      <c r="B5" s="85"/>
      <c r="C5" s="46" t="s">
        <v>21</v>
      </c>
      <c r="D5" s="5"/>
      <c r="E5" s="5"/>
      <c r="F5" s="5"/>
      <c r="G5" s="14"/>
      <c r="H5" s="5"/>
      <c r="I5" s="5"/>
    </row>
    <row r="6" spans="1:16" x14ac:dyDescent="0.25">
      <c r="A6" s="86" t="s">
        <v>54</v>
      </c>
      <c r="B6" s="87"/>
      <c r="C6" s="46" t="s">
        <v>22</v>
      </c>
      <c r="D6" s="5"/>
      <c r="E6" s="5"/>
      <c r="F6" s="5"/>
      <c r="G6" s="14"/>
      <c r="H6" s="5"/>
      <c r="I6" s="5"/>
    </row>
    <row r="7" spans="1:16" x14ac:dyDescent="0.25">
      <c r="A7" s="85" t="s">
        <v>57</v>
      </c>
      <c r="B7" s="85"/>
      <c r="C7" s="47" t="s">
        <v>22</v>
      </c>
      <c r="D7" s="5"/>
      <c r="E7" s="5"/>
      <c r="F7" s="9"/>
      <c r="G7" s="14"/>
      <c r="H7" s="5"/>
      <c r="I7" s="5"/>
    </row>
    <row r="8" spans="1:16" x14ac:dyDescent="0.25">
      <c r="A8" s="85" t="s">
        <v>55</v>
      </c>
      <c r="B8" s="85"/>
      <c r="C8" s="48" t="s">
        <v>22</v>
      </c>
      <c r="D8" s="6"/>
      <c r="E8" s="6"/>
      <c r="F8" s="6"/>
      <c r="G8" s="15"/>
      <c r="H8" s="6"/>
      <c r="I8" s="6"/>
    </row>
    <row r="9" spans="1:16" x14ac:dyDescent="0.25">
      <c r="A9" s="85" t="s">
        <v>16</v>
      </c>
      <c r="B9" s="85"/>
      <c r="C9" s="49"/>
      <c r="D9" s="7"/>
      <c r="E9" s="7"/>
      <c r="F9" s="7"/>
      <c r="G9" s="16"/>
      <c r="H9" s="7"/>
      <c r="I9" s="7"/>
    </row>
    <row r="10" spans="1:16" s="8" customFormat="1" ht="45" x14ac:dyDescent="0.25">
      <c r="A10" s="10" t="s">
        <v>8</v>
      </c>
      <c r="B10" s="10" t="s">
        <v>52</v>
      </c>
      <c r="C10" s="10" t="s">
        <v>53</v>
      </c>
      <c r="D10" s="10" t="s">
        <v>5</v>
      </c>
      <c r="E10" s="10" t="s">
        <v>17</v>
      </c>
      <c r="F10" s="10" t="s">
        <v>6</v>
      </c>
      <c r="G10" s="10" t="s">
        <v>38</v>
      </c>
      <c r="H10" s="10" t="s">
        <v>7</v>
      </c>
      <c r="I10" s="10" t="s">
        <v>43</v>
      </c>
      <c r="K10" s="22"/>
      <c r="L10" s="22"/>
    </row>
    <row r="11" spans="1:16" s="8" customFormat="1" x14ac:dyDescent="0.25">
      <c r="A11" s="88" t="s">
        <v>39</v>
      </c>
      <c r="B11" s="88"/>
      <c r="C11" s="88"/>
      <c r="D11" s="88"/>
      <c r="E11" s="88"/>
      <c r="F11" s="88"/>
      <c r="G11" s="88"/>
      <c r="H11" s="88"/>
      <c r="I11" s="88"/>
      <c r="K11" s="22"/>
      <c r="L11" s="22"/>
    </row>
    <row r="12" spans="1:16" s="30" customFormat="1" ht="12.75" x14ac:dyDescent="0.2">
      <c r="A12" s="89" t="s">
        <v>37</v>
      </c>
      <c r="B12" s="89"/>
      <c r="C12" s="89"/>
      <c r="D12" s="89"/>
      <c r="E12" s="89"/>
      <c r="F12" s="89"/>
      <c r="G12" s="89"/>
      <c r="H12" s="89"/>
      <c r="I12" s="89"/>
      <c r="K12" s="75"/>
      <c r="L12" s="75"/>
      <c r="P12" s="33"/>
    </row>
    <row r="13" spans="1:16" s="31" customFormat="1" ht="12" x14ac:dyDescent="0.2">
      <c r="A13" s="50"/>
      <c r="B13" s="51"/>
      <c r="C13" s="52"/>
      <c r="D13" s="52"/>
      <c r="E13" s="53"/>
      <c r="F13" s="34">
        <f t="shared" ref="F13:F17" si="0">D13*E13</f>
        <v>0</v>
      </c>
      <c r="G13" s="53"/>
      <c r="H13" s="54"/>
      <c r="I13" s="55"/>
      <c r="K13" s="75" t="str">
        <f>IF(AND(F13&lt;&gt;0,G13=""),"Išskleiskite sąrašą ir pasirinkite veiklos kodą / numerį","")</f>
        <v/>
      </c>
      <c r="L13" s="75"/>
    </row>
    <row r="14" spans="1:16" s="31" customFormat="1" ht="12" x14ac:dyDescent="0.2">
      <c r="A14" s="50"/>
      <c r="B14" s="51"/>
      <c r="C14" s="52"/>
      <c r="D14" s="52"/>
      <c r="E14" s="53"/>
      <c r="F14" s="34">
        <f t="shared" si="0"/>
        <v>0</v>
      </c>
      <c r="G14" s="53"/>
      <c r="H14" s="54"/>
      <c r="I14" s="55"/>
      <c r="K14" s="75" t="str">
        <f t="shared" ref="K14:K19" si="1">IF(AND(F14&lt;&gt;0,G14=""),"Išskleiskite sąrašą ir pasirinkite veiklos kodą / numerį","")</f>
        <v/>
      </c>
      <c r="L14" s="75"/>
    </row>
    <row r="15" spans="1:16" s="31" customFormat="1" ht="12" x14ac:dyDescent="0.2">
      <c r="A15" s="50"/>
      <c r="B15" s="51"/>
      <c r="C15" s="52"/>
      <c r="D15" s="52"/>
      <c r="E15" s="53"/>
      <c r="F15" s="34">
        <f t="shared" si="0"/>
        <v>0</v>
      </c>
      <c r="G15" s="53"/>
      <c r="H15" s="54"/>
      <c r="I15" s="55"/>
      <c r="K15" s="75" t="str">
        <f t="shared" si="1"/>
        <v/>
      </c>
      <c r="L15" s="75"/>
    </row>
    <row r="16" spans="1:16" s="31" customFormat="1" ht="12" x14ac:dyDescent="0.2">
      <c r="A16" s="50"/>
      <c r="B16" s="51"/>
      <c r="C16" s="52"/>
      <c r="D16" s="52"/>
      <c r="E16" s="53"/>
      <c r="F16" s="34">
        <f t="shared" si="0"/>
        <v>0</v>
      </c>
      <c r="G16" s="53"/>
      <c r="H16" s="54"/>
      <c r="I16" s="55"/>
      <c r="K16" s="75" t="str">
        <f t="shared" si="1"/>
        <v/>
      </c>
      <c r="L16" s="75"/>
    </row>
    <row r="17" spans="1:16" s="31" customFormat="1" ht="12" x14ac:dyDescent="0.2">
      <c r="A17" s="50"/>
      <c r="B17" s="51"/>
      <c r="C17" s="52"/>
      <c r="D17" s="52"/>
      <c r="E17" s="53"/>
      <c r="F17" s="34">
        <f t="shared" si="0"/>
        <v>0</v>
      </c>
      <c r="G17" s="53"/>
      <c r="H17" s="54"/>
      <c r="I17" s="55"/>
      <c r="K17" s="75" t="str">
        <f t="shared" si="1"/>
        <v/>
      </c>
      <c r="L17" s="75"/>
    </row>
    <row r="18" spans="1:16" s="31" customFormat="1" ht="12" x14ac:dyDescent="0.2">
      <c r="A18" s="50"/>
      <c r="B18" s="51"/>
      <c r="C18" s="52"/>
      <c r="D18" s="52"/>
      <c r="E18" s="53"/>
      <c r="F18" s="34">
        <f t="shared" ref="F18:F19" si="2">D18*E18</f>
        <v>0</v>
      </c>
      <c r="G18" s="53"/>
      <c r="H18" s="54"/>
      <c r="I18" s="55"/>
      <c r="K18" s="75" t="str">
        <f t="shared" si="1"/>
        <v/>
      </c>
      <c r="L18" s="75"/>
    </row>
    <row r="19" spans="1:16" s="31" customFormat="1" ht="12" x14ac:dyDescent="0.2">
      <c r="A19" s="50"/>
      <c r="B19" s="51"/>
      <c r="C19" s="52"/>
      <c r="D19" s="52"/>
      <c r="E19" s="53"/>
      <c r="F19" s="34">
        <f t="shared" si="2"/>
        <v>0</v>
      </c>
      <c r="G19" s="53"/>
      <c r="H19" s="54"/>
      <c r="I19" s="55"/>
      <c r="K19" s="75" t="str">
        <f t="shared" si="1"/>
        <v/>
      </c>
      <c r="L19" s="75"/>
    </row>
    <row r="20" spans="1:16" s="30" customFormat="1" ht="12" x14ac:dyDescent="0.2">
      <c r="A20" s="90" t="s">
        <v>9</v>
      </c>
      <c r="B20" s="90"/>
      <c r="C20" s="90"/>
      <c r="D20" s="90"/>
      <c r="E20" s="90"/>
      <c r="F20" s="29">
        <f>SUM(F13:F19)</f>
        <v>0</v>
      </c>
      <c r="G20" s="52"/>
      <c r="H20" s="56"/>
      <c r="I20" s="56"/>
      <c r="K20" s="75"/>
      <c r="L20" s="75"/>
    </row>
    <row r="21" spans="1:16" s="30" customFormat="1" ht="12.75" x14ac:dyDescent="0.2">
      <c r="A21" s="89" t="s">
        <v>36</v>
      </c>
      <c r="B21" s="89"/>
      <c r="C21" s="89"/>
      <c r="D21" s="89"/>
      <c r="E21" s="89"/>
      <c r="F21" s="89"/>
      <c r="G21" s="89"/>
      <c r="H21" s="89"/>
      <c r="I21" s="89"/>
      <c r="K21" s="75"/>
      <c r="L21" s="75"/>
      <c r="P21" s="33"/>
    </row>
    <row r="22" spans="1:16" s="31" customFormat="1" ht="12" x14ac:dyDescent="0.2">
      <c r="A22" s="50"/>
      <c r="B22" s="51"/>
      <c r="C22" s="52"/>
      <c r="D22" s="52"/>
      <c r="E22" s="53"/>
      <c r="F22" s="34">
        <f t="shared" ref="F22:F28" si="3">D22*E22</f>
        <v>0</v>
      </c>
      <c r="G22" s="53"/>
      <c r="H22" s="54"/>
      <c r="I22" s="55"/>
      <c r="K22" s="75" t="str">
        <f>IF(AND(F22&lt;&gt;0,G22=""),"Išskleiskite sąrašą ir pasirinkite veiklos kodą / numerį","")</f>
        <v/>
      </c>
      <c r="L22" s="75"/>
    </row>
    <row r="23" spans="1:16" s="31" customFormat="1" ht="12" x14ac:dyDescent="0.2">
      <c r="A23" s="50"/>
      <c r="B23" s="51"/>
      <c r="C23" s="52"/>
      <c r="D23" s="52"/>
      <c r="E23" s="53"/>
      <c r="F23" s="34">
        <f t="shared" si="3"/>
        <v>0</v>
      </c>
      <c r="G23" s="53"/>
      <c r="H23" s="54"/>
      <c r="I23" s="55"/>
      <c r="K23" s="75" t="str">
        <f t="shared" ref="K23:K28" si="4">IF(AND(F23&lt;&gt;0,G23=""),"Išskleiskite sąrašą ir pasirinkite veiklos kodą / numerį","")</f>
        <v/>
      </c>
      <c r="L23" s="75"/>
    </row>
    <row r="24" spans="1:16" s="31" customFormat="1" ht="12" x14ac:dyDescent="0.2">
      <c r="A24" s="50"/>
      <c r="B24" s="51"/>
      <c r="C24" s="52"/>
      <c r="D24" s="52"/>
      <c r="E24" s="53"/>
      <c r="F24" s="34">
        <f t="shared" si="3"/>
        <v>0</v>
      </c>
      <c r="G24" s="53"/>
      <c r="H24" s="54"/>
      <c r="I24" s="55"/>
      <c r="K24" s="75" t="str">
        <f t="shared" si="4"/>
        <v/>
      </c>
      <c r="L24" s="75"/>
    </row>
    <row r="25" spans="1:16" s="31" customFormat="1" ht="12" x14ac:dyDescent="0.2">
      <c r="A25" s="50"/>
      <c r="B25" s="51"/>
      <c r="C25" s="52"/>
      <c r="D25" s="52"/>
      <c r="E25" s="53"/>
      <c r="F25" s="34">
        <f t="shared" si="3"/>
        <v>0</v>
      </c>
      <c r="G25" s="53"/>
      <c r="H25" s="54"/>
      <c r="I25" s="55"/>
      <c r="K25" s="75" t="str">
        <f t="shared" si="4"/>
        <v/>
      </c>
      <c r="L25" s="75"/>
    </row>
    <row r="26" spans="1:16" s="31" customFormat="1" ht="12" x14ac:dyDescent="0.2">
      <c r="A26" s="50"/>
      <c r="B26" s="51"/>
      <c r="C26" s="52"/>
      <c r="D26" s="52"/>
      <c r="E26" s="53"/>
      <c r="F26" s="34">
        <f t="shared" si="3"/>
        <v>0</v>
      </c>
      <c r="G26" s="53"/>
      <c r="H26" s="54"/>
      <c r="I26" s="55"/>
      <c r="K26" s="75" t="str">
        <f t="shared" si="4"/>
        <v/>
      </c>
      <c r="L26" s="75"/>
    </row>
    <row r="27" spans="1:16" s="31" customFormat="1" ht="12" x14ac:dyDescent="0.2">
      <c r="A27" s="50"/>
      <c r="B27" s="51"/>
      <c r="C27" s="52"/>
      <c r="D27" s="52"/>
      <c r="E27" s="53"/>
      <c r="F27" s="34">
        <f t="shared" si="3"/>
        <v>0</v>
      </c>
      <c r="G27" s="53"/>
      <c r="H27" s="54"/>
      <c r="I27" s="55"/>
      <c r="K27" s="75" t="str">
        <f t="shared" si="4"/>
        <v/>
      </c>
      <c r="L27" s="75"/>
    </row>
    <row r="28" spans="1:16" s="31" customFormat="1" ht="12" x14ac:dyDescent="0.2">
      <c r="A28" s="50"/>
      <c r="B28" s="51"/>
      <c r="C28" s="52"/>
      <c r="D28" s="52"/>
      <c r="E28" s="53"/>
      <c r="F28" s="34">
        <f t="shared" si="3"/>
        <v>0</v>
      </c>
      <c r="G28" s="53"/>
      <c r="H28" s="54"/>
      <c r="I28" s="55"/>
      <c r="K28" s="75" t="str">
        <f t="shared" si="4"/>
        <v/>
      </c>
      <c r="L28" s="75"/>
    </row>
    <row r="29" spans="1:16" s="31" customFormat="1" ht="12" x14ac:dyDescent="0.2">
      <c r="A29" s="90" t="s">
        <v>10</v>
      </c>
      <c r="B29" s="90"/>
      <c r="C29" s="90"/>
      <c r="D29" s="90"/>
      <c r="E29" s="90"/>
      <c r="F29" s="29">
        <f>SUM(F22:F28)</f>
        <v>0</v>
      </c>
      <c r="G29" s="53"/>
      <c r="H29" s="54"/>
      <c r="I29" s="57"/>
      <c r="K29" s="83" t="e">
        <f>H88</f>
        <v>#DIV/0!</v>
      </c>
      <c r="L29" s="74" t="e">
        <f>I88</f>
        <v>#DIV/0!</v>
      </c>
    </row>
    <row r="30" spans="1:16" s="30" customFormat="1" ht="12.75" x14ac:dyDescent="0.2">
      <c r="A30" s="89" t="s">
        <v>35</v>
      </c>
      <c r="B30" s="89"/>
      <c r="C30" s="89"/>
      <c r="D30" s="89"/>
      <c r="E30" s="89"/>
      <c r="F30" s="89"/>
      <c r="G30" s="89"/>
      <c r="H30" s="89"/>
      <c r="I30" s="89"/>
      <c r="K30" s="75"/>
      <c r="L30" s="75"/>
      <c r="P30" s="33"/>
    </row>
    <row r="31" spans="1:16" s="31" customFormat="1" ht="12" x14ac:dyDescent="0.2">
      <c r="A31" s="50"/>
      <c r="B31" s="51"/>
      <c r="C31" s="52"/>
      <c r="D31" s="52"/>
      <c r="E31" s="53"/>
      <c r="F31" s="34">
        <f t="shared" ref="F31:F37" si="5">D31*E31</f>
        <v>0</v>
      </c>
      <c r="G31" s="53"/>
      <c r="H31" s="54"/>
      <c r="I31" s="55"/>
      <c r="K31" s="75" t="str">
        <f>IF(AND(F31&lt;&gt;0,G31=""),"Išskleiskite sąrašą ir pasirinkite veiklos kodą / numerį","")</f>
        <v/>
      </c>
      <c r="L31" s="75"/>
    </row>
    <row r="32" spans="1:16" s="31" customFormat="1" ht="12" x14ac:dyDescent="0.2">
      <c r="A32" s="50"/>
      <c r="B32" s="51"/>
      <c r="C32" s="52"/>
      <c r="D32" s="52"/>
      <c r="E32" s="53"/>
      <c r="F32" s="34">
        <f t="shared" si="5"/>
        <v>0</v>
      </c>
      <c r="G32" s="53"/>
      <c r="H32" s="54"/>
      <c r="I32" s="55"/>
      <c r="K32" s="75" t="str">
        <f t="shared" ref="K32:K37" si="6">IF(AND(F32&lt;&gt;0,G32=""),"Išskleiskite sąrašą ir pasirinkite veiklos kodą / numerį","")</f>
        <v/>
      </c>
      <c r="L32" s="75"/>
    </row>
    <row r="33" spans="1:16" s="31" customFormat="1" ht="12" x14ac:dyDescent="0.2">
      <c r="A33" s="50"/>
      <c r="B33" s="51"/>
      <c r="C33" s="52"/>
      <c r="D33" s="52"/>
      <c r="E33" s="53"/>
      <c r="F33" s="34">
        <f t="shared" si="5"/>
        <v>0</v>
      </c>
      <c r="G33" s="53"/>
      <c r="H33" s="54"/>
      <c r="I33" s="55"/>
      <c r="K33" s="75" t="str">
        <f t="shared" si="6"/>
        <v/>
      </c>
      <c r="L33" s="75"/>
    </row>
    <row r="34" spans="1:16" s="31" customFormat="1" ht="12" x14ac:dyDescent="0.2">
      <c r="A34" s="50"/>
      <c r="B34" s="51"/>
      <c r="C34" s="52"/>
      <c r="D34" s="52"/>
      <c r="E34" s="53"/>
      <c r="F34" s="34">
        <f t="shared" si="5"/>
        <v>0</v>
      </c>
      <c r="G34" s="53"/>
      <c r="H34" s="54"/>
      <c r="I34" s="55"/>
      <c r="K34" s="75" t="str">
        <f t="shared" si="6"/>
        <v/>
      </c>
      <c r="L34" s="75"/>
    </row>
    <row r="35" spans="1:16" s="31" customFormat="1" ht="12" x14ac:dyDescent="0.2">
      <c r="A35" s="50"/>
      <c r="B35" s="51"/>
      <c r="C35" s="52"/>
      <c r="D35" s="52"/>
      <c r="E35" s="53"/>
      <c r="F35" s="34">
        <f t="shared" si="5"/>
        <v>0</v>
      </c>
      <c r="G35" s="53"/>
      <c r="H35" s="54"/>
      <c r="I35" s="55"/>
      <c r="K35" s="75" t="str">
        <f t="shared" si="6"/>
        <v/>
      </c>
      <c r="L35" s="75"/>
    </row>
    <row r="36" spans="1:16" s="31" customFormat="1" ht="12" x14ac:dyDescent="0.2">
      <c r="A36" s="50"/>
      <c r="B36" s="51"/>
      <c r="C36" s="52"/>
      <c r="D36" s="52"/>
      <c r="E36" s="53"/>
      <c r="F36" s="34">
        <f t="shared" si="5"/>
        <v>0</v>
      </c>
      <c r="G36" s="53"/>
      <c r="H36" s="54"/>
      <c r="I36" s="55"/>
      <c r="K36" s="75" t="str">
        <f t="shared" si="6"/>
        <v/>
      </c>
      <c r="L36" s="75"/>
    </row>
    <row r="37" spans="1:16" s="31" customFormat="1" ht="12" x14ac:dyDescent="0.2">
      <c r="A37" s="50"/>
      <c r="B37" s="51"/>
      <c r="C37" s="52"/>
      <c r="D37" s="52"/>
      <c r="E37" s="53"/>
      <c r="F37" s="34">
        <f t="shared" si="5"/>
        <v>0</v>
      </c>
      <c r="G37" s="53"/>
      <c r="H37" s="54"/>
      <c r="I37" s="55"/>
      <c r="K37" s="75" t="str">
        <f t="shared" si="6"/>
        <v/>
      </c>
      <c r="L37" s="75"/>
    </row>
    <row r="38" spans="1:16" s="31" customFormat="1" ht="12" x14ac:dyDescent="0.2">
      <c r="A38" s="90" t="s">
        <v>23</v>
      </c>
      <c r="B38" s="90"/>
      <c r="C38" s="90"/>
      <c r="D38" s="90"/>
      <c r="E38" s="90"/>
      <c r="F38" s="29">
        <f>SUM(F31:F37)</f>
        <v>0</v>
      </c>
      <c r="G38" s="53"/>
      <c r="H38" s="54"/>
      <c r="I38" s="57"/>
      <c r="K38" s="75"/>
      <c r="L38" s="75"/>
    </row>
    <row r="39" spans="1:16" s="31" customFormat="1" ht="12.75" x14ac:dyDescent="0.2">
      <c r="A39" s="89" t="s">
        <v>34</v>
      </c>
      <c r="B39" s="89"/>
      <c r="C39" s="89"/>
      <c r="D39" s="89"/>
      <c r="E39" s="89"/>
      <c r="F39" s="89"/>
      <c r="G39" s="89"/>
      <c r="H39" s="89"/>
      <c r="I39" s="89"/>
      <c r="K39" s="75"/>
      <c r="L39" s="75"/>
      <c r="P39" s="2"/>
    </row>
    <row r="40" spans="1:16" s="31" customFormat="1" ht="12" x14ac:dyDescent="0.2">
      <c r="A40" s="50"/>
      <c r="B40" s="51"/>
      <c r="C40" s="52"/>
      <c r="D40" s="52"/>
      <c r="E40" s="53"/>
      <c r="F40" s="34">
        <f t="shared" ref="F40:F46" si="7">D40*E40</f>
        <v>0</v>
      </c>
      <c r="G40" s="53"/>
      <c r="H40" s="54"/>
      <c r="I40" s="55"/>
      <c r="K40" s="75" t="str">
        <f>IF(AND(F40&lt;&gt;0,G40=""),"Išskleiskite sąrašą ir pasirinkite veiklos kodą / numerį","")</f>
        <v/>
      </c>
      <c r="L40" s="75"/>
    </row>
    <row r="41" spans="1:16" s="31" customFormat="1" ht="12" x14ac:dyDescent="0.2">
      <c r="A41" s="50"/>
      <c r="B41" s="51"/>
      <c r="C41" s="52"/>
      <c r="D41" s="52"/>
      <c r="E41" s="53"/>
      <c r="F41" s="34">
        <f t="shared" si="7"/>
        <v>0</v>
      </c>
      <c r="G41" s="53"/>
      <c r="H41" s="54"/>
      <c r="I41" s="55"/>
      <c r="K41" s="75" t="str">
        <f t="shared" ref="K41:K46" si="8">IF(AND(F41&lt;&gt;0,G41=""),"Išskleiskite sąrašą ir pasirinkite veiklos kodą / numerį","")</f>
        <v/>
      </c>
      <c r="L41" s="75"/>
    </row>
    <row r="42" spans="1:16" s="31" customFormat="1" ht="12" x14ac:dyDescent="0.2">
      <c r="A42" s="50"/>
      <c r="B42" s="51"/>
      <c r="C42" s="52"/>
      <c r="D42" s="52"/>
      <c r="E42" s="53"/>
      <c r="F42" s="34">
        <f t="shared" si="7"/>
        <v>0</v>
      </c>
      <c r="G42" s="53"/>
      <c r="H42" s="54"/>
      <c r="I42" s="55"/>
      <c r="K42" s="75" t="str">
        <f t="shared" si="8"/>
        <v/>
      </c>
      <c r="L42" s="75"/>
    </row>
    <row r="43" spans="1:16" s="31" customFormat="1" ht="12" x14ac:dyDescent="0.2">
      <c r="A43" s="50"/>
      <c r="B43" s="51"/>
      <c r="C43" s="52"/>
      <c r="D43" s="52"/>
      <c r="E43" s="53"/>
      <c r="F43" s="34">
        <f t="shared" si="7"/>
        <v>0</v>
      </c>
      <c r="G43" s="53"/>
      <c r="H43" s="54"/>
      <c r="I43" s="55"/>
      <c r="K43" s="75" t="str">
        <f t="shared" si="8"/>
        <v/>
      </c>
      <c r="L43" s="75"/>
    </row>
    <row r="44" spans="1:16" s="31" customFormat="1" ht="12" x14ac:dyDescent="0.2">
      <c r="A44" s="50"/>
      <c r="B44" s="51"/>
      <c r="C44" s="52"/>
      <c r="D44" s="52"/>
      <c r="E44" s="53"/>
      <c r="F44" s="34">
        <f t="shared" si="7"/>
        <v>0</v>
      </c>
      <c r="G44" s="53"/>
      <c r="H44" s="54"/>
      <c r="I44" s="55"/>
      <c r="K44" s="75" t="str">
        <f t="shared" si="8"/>
        <v/>
      </c>
      <c r="L44" s="75"/>
    </row>
    <row r="45" spans="1:16" s="31" customFormat="1" ht="12" x14ac:dyDescent="0.2">
      <c r="A45" s="50"/>
      <c r="B45" s="51"/>
      <c r="C45" s="52"/>
      <c r="D45" s="52"/>
      <c r="E45" s="53"/>
      <c r="F45" s="34">
        <f t="shared" si="7"/>
        <v>0</v>
      </c>
      <c r="G45" s="53"/>
      <c r="H45" s="54"/>
      <c r="I45" s="55"/>
      <c r="K45" s="75" t="str">
        <f t="shared" si="8"/>
        <v/>
      </c>
      <c r="L45" s="75"/>
    </row>
    <row r="46" spans="1:16" s="31" customFormat="1" ht="12" x14ac:dyDescent="0.2">
      <c r="A46" s="50"/>
      <c r="B46" s="51"/>
      <c r="C46" s="52"/>
      <c r="D46" s="52"/>
      <c r="E46" s="53"/>
      <c r="F46" s="34">
        <f t="shared" si="7"/>
        <v>0</v>
      </c>
      <c r="G46" s="53"/>
      <c r="H46" s="54"/>
      <c r="I46" s="55"/>
      <c r="K46" s="75" t="str">
        <f t="shared" si="8"/>
        <v/>
      </c>
      <c r="L46" s="75"/>
    </row>
    <row r="47" spans="1:16" s="31" customFormat="1" ht="15" customHeight="1" x14ac:dyDescent="0.2">
      <c r="A47" s="92" t="s">
        <v>11</v>
      </c>
      <c r="B47" s="93"/>
      <c r="C47" s="93"/>
      <c r="D47" s="93"/>
      <c r="E47" s="94"/>
      <c r="F47" s="29">
        <f>SUM(F40:F46)</f>
        <v>0</v>
      </c>
      <c r="G47" s="58"/>
      <c r="H47" s="57"/>
      <c r="I47" s="57"/>
      <c r="K47" s="75"/>
      <c r="L47" s="75"/>
    </row>
    <row r="48" spans="1:16" s="31" customFormat="1" ht="12.75" x14ac:dyDescent="0.2">
      <c r="A48" s="95" t="s">
        <v>24</v>
      </c>
      <c r="B48" s="96"/>
      <c r="C48" s="96"/>
      <c r="D48" s="96"/>
      <c r="E48" s="96"/>
      <c r="F48" s="96"/>
      <c r="G48" s="96"/>
      <c r="H48" s="96"/>
      <c r="I48" s="97"/>
      <c r="K48" s="75"/>
      <c r="L48" s="75"/>
      <c r="P48" s="2"/>
    </row>
    <row r="49" spans="1:16" s="31" customFormat="1" ht="12" x14ac:dyDescent="0.2">
      <c r="A49" s="50"/>
      <c r="B49" s="51"/>
      <c r="C49" s="52"/>
      <c r="D49" s="52"/>
      <c r="E49" s="53"/>
      <c r="F49" s="34">
        <f t="shared" ref="F49:F55" si="9">D49*E49</f>
        <v>0</v>
      </c>
      <c r="G49" s="53"/>
      <c r="H49" s="54"/>
      <c r="I49" s="55"/>
      <c r="K49" s="75" t="str">
        <f>IF(AND(F49&lt;&gt;0,G49=""),"Išskleiskite sąrašą ir pasirinkite veiklos kodą / numerį","")</f>
        <v/>
      </c>
      <c r="L49" s="75"/>
    </row>
    <row r="50" spans="1:16" s="31" customFormat="1" ht="12" x14ac:dyDescent="0.2">
      <c r="A50" s="50"/>
      <c r="B50" s="51"/>
      <c r="C50" s="52"/>
      <c r="D50" s="52"/>
      <c r="E50" s="53"/>
      <c r="F50" s="34">
        <f t="shared" si="9"/>
        <v>0</v>
      </c>
      <c r="G50" s="53"/>
      <c r="H50" s="54"/>
      <c r="I50" s="55"/>
      <c r="K50" s="75" t="str">
        <f t="shared" ref="K50:K55" si="10">IF(AND(F50&lt;&gt;0,G50=""),"Išskleiskite sąrašą ir pasirinkite veiklos kodą / numerį","")</f>
        <v/>
      </c>
      <c r="L50" s="75"/>
    </row>
    <row r="51" spans="1:16" s="31" customFormat="1" ht="12" x14ac:dyDescent="0.2">
      <c r="A51" s="50"/>
      <c r="B51" s="51"/>
      <c r="C51" s="52"/>
      <c r="D51" s="52"/>
      <c r="E51" s="53"/>
      <c r="F51" s="34">
        <f t="shared" si="9"/>
        <v>0</v>
      </c>
      <c r="G51" s="53"/>
      <c r="H51" s="54"/>
      <c r="I51" s="55"/>
      <c r="K51" s="75" t="str">
        <f t="shared" si="10"/>
        <v/>
      </c>
      <c r="L51" s="75"/>
    </row>
    <row r="52" spans="1:16" s="31" customFormat="1" ht="12" x14ac:dyDescent="0.2">
      <c r="A52" s="50"/>
      <c r="B52" s="51"/>
      <c r="C52" s="52"/>
      <c r="D52" s="52"/>
      <c r="E52" s="53"/>
      <c r="F52" s="34">
        <f t="shared" si="9"/>
        <v>0</v>
      </c>
      <c r="G52" s="53"/>
      <c r="H52" s="54"/>
      <c r="I52" s="55"/>
      <c r="K52" s="75" t="str">
        <f t="shared" si="10"/>
        <v/>
      </c>
      <c r="L52" s="75"/>
    </row>
    <row r="53" spans="1:16" s="31" customFormat="1" ht="12" x14ac:dyDescent="0.2">
      <c r="A53" s="50"/>
      <c r="B53" s="51"/>
      <c r="C53" s="52"/>
      <c r="D53" s="52"/>
      <c r="E53" s="53"/>
      <c r="F53" s="34">
        <f t="shared" si="9"/>
        <v>0</v>
      </c>
      <c r="G53" s="53"/>
      <c r="H53" s="54"/>
      <c r="I53" s="55"/>
      <c r="K53" s="75" t="str">
        <f t="shared" si="10"/>
        <v/>
      </c>
      <c r="L53" s="75"/>
    </row>
    <row r="54" spans="1:16" s="31" customFormat="1" ht="12" x14ac:dyDescent="0.2">
      <c r="A54" s="50"/>
      <c r="B54" s="51"/>
      <c r="C54" s="52"/>
      <c r="D54" s="52"/>
      <c r="E54" s="53"/>
      <c r="F54" s="34">
        <f t="shared" si="9"/>
        <v>0</v>
      </c>
      <c r="G54" s="53"/>
      <c r="H54" s="54"/>
      <c r="I54" s="55"/>
      <c r="K54" s="75" t="str">
        <f t="shared" si="10"/>
        <v/>
      </c>
      <c r="L54" s="75"/>
    </row>
    <row r="55" spans="1:16" s="31" customFormat="1" ht="12" x14ac:dyDescent="0.2">
      <c r="A55" s="50"/>
      <c r="B55" s="51"/>
      <c r="C55" s="52"/>
      <c r="D55" s="52"/>
      <c r="E55" s="53"/>
      <c r="F55" s="34">
        <f t="shared" si="9"/>
        <v>0</v>
      </c>
      <c r="G55" s="53"/>
      <c r="H55" s="54"/>
      <c r="I55" s="55"/>
      <c r="K55" s="75" t="str">
        <f t="shared" si="10"/>
        <v/>
      </c>
      <c r="L55" s="75"/>
    </row>
    <row r="56" spans="1:16" s="30" customFormat="1" ht="12" x14ac:dyDescent="0.2">
      <c r="A56" s="90" t="s">
        <v>12</v>
      </c>
      <c r="B56" s="90"/>
      <c r="C56" s="90"/>
      <c r="D56" s="90"/>
      <c r="E56" s="90"/>
      <c r="F56" s="29">
        <f>SUM(F49:F55)</f>
        <v>0</v>
      </c>
      <c r="G56" s="53"/>
      <c r="H56" s="54"/>
      <c r="I56" s="54"/>
      <c r="K56" s="75"/>
      <c r="L56" s="75"/>
    </row>
    <row r="57" spans="1:16" s="31" customFormat="1" ht="12.75" x14ac:dyDescent="0.2">
      <c r="A57" s="89" t="s">
        <v>25</v>
      </c>
      <c r="B57" s="89"/>
      <c r="C57" s="89"/>
      <c r="D57" s="89"/>
      <c r="E57" s="89"/>
      <c r="F57" s="89"/>
      <c r="G57" s="89"/>
      <c r="H57" s="89"/>
      <c r="I57" s="89"/>
      <c r="K57" s="75"/>
      <c r="L57" s="75"/>
      <c r="P57" s="2"/>
    </row>
    <row r="58" spans="1:16" s="31" customFormat="1" ht="12" x14ac:dyDescent="0.2">
      <c r="A58" s="50"/>
      <c r="B58" s="51"/>
      <c r="C58" s="52"/>
      <c r="D58" s="52"/>
      <c r="E58" s="53"/>
      <c r="F58" s="34">
        <f t="shared" ref="F58:F64" si="11">D58*E58</f>
        <v>0</v>
      </c>
      <c r="G58" s="53"/>
      <c r="H58" s="54"/>
      <c r="I58" s="55"/>
      <c r="K58" s="75" t="str">
        <f>IF(AND(F58&lt;&gt;0,G58=""),"Išskleiskite sąrašą ir pasirinkite veiklos kodą / numerį","")</f>
        <v/>
      </c>
      <c r="L58" s="75"/>
    </row>
    <row r="59" spans="1:16" s="31" customFormat="1" ht="12" x14ac:dyDescent="0.2">
      <c r="A59" s="50"/>
      <c r="B59" s="51"/>
      <c r="C59" s="52"/>
      <c r="D59" s="52"/>
      <c r="E59" s="53"/>
      <c r="F59" s="34">
        <f t="shared" si="11"/>
        <v>0</v>
      </c>
      <c r="G59" s="53"/>
      <c r="H59" s="54"/>
      <c r="I59" s="55"/>
      <c r="K59" s="75" t="str">
        <f t="shared" ref="K59:K64" si="12">IF(AND(F59&lt;&gt;0,G59=""),"Išskleiskite sąrašą ir pasirinkite veiklos kodą / numerį","")</f>
        <v/>
      </c>
      <c r="L59" s="75"/>
    </row>
    <row r="60" spans="1:16" s="31" customFormat="1" ht="12" x14ac:dyDescent="0.2">
      <c r="A60" s="50"/>
      <c r="B60" s="51"/>
      <c r="C60" s="52"/>
      <c r="D60" s="52"/>
      <c r="E60" s="53"/>
      <c r="F60" s="34">
        <f t="shared" si="11"/>
        <v>0</v>
      </c>
      <c r="G60" s="53"/>
      <c r="H60" s="54"/>
      <c r="I60" s="55"/>
      <c r="K60" s="75" t="str">
        <f t="shared" si="12"/>
        <v/>
      </c>
      <c r="L60" s="75"/>
    </row>
    <row r="61" spans="1:16" s="31" customFormat="1" ht="12" x14ac:dyDescent="0.2">
      <c r="A61" s="50"/>
      <c r="B61" s="51"/>
      <c r="C61" s="52"/>
      <c r="D61" s="52"/>
      <c r="E61" s="53"/>
      <c r="F61" s="34">
        <f t="shared" si="11"/>
        <v>0</v>
      </c>
      <c r="G61" s="53"/>
      <c r="H61" s="54"/>
      <c r="I61" s="55"/>
      <c r="K61" s="75" t="str">
        <f t="shared" si="12"/>
        <v/>
      </c>
      <c r="L61" s="75"/>
    </row>
    <row r="62" spans="1:16" s="31" customFormat="1" ht="12" x14ac:dyDescent="0.2">
      <c r="A62" s="50"/>
      <c r="B62" s="51"/>
      <c r="C62" s="52"/>
      <c r="D62" s="52"/>
      <c r="E62" s="53"/>
      <c r="F62" s="34">
        <f t="shared" si="11"/>
        <v>0</v>
      </c>
      <c r="G62" s="53"/>
      <c r="H62" s="54"/>
      <c r="I62" s="55"/>
      <c r="K62" s="75" t="str">
        <f t="shared" si="12"/>
        <v/>
      </c>
      <c r="L62" s="75"/>
    </row>
    <row r="63" spans="1:16" s="31" customFormat="1" ht="12" x14ac:dyDescent="0.2">
      <c r="A63" s="50"/>
      <c r="B63" s="51"/>
      <c r="C63" s="52"/>
      <c r="D63" s="52"/>
      <c r="E63" s="53"/>
      <c r="F63" s="34">
        <f t="shared" si="11"/>
        <v>0</v>
      </c>
      <c r="G63" s="53"/>
      <c r="H63" s="54"/>
      <c r="I63" s="55"/>
      <c r="K63" s="75" t="str">
        <f t="shared" si="12"/>
        <v/>
      </c>
      <c r="L63" s="75"/>
    </row>
    <row r="64" spans="1:16" s="31" customFormat="1" ht="12" x14ac:dyDescent="0.2">
      <c r="A64" s="50"/>
      <c r="B64" s="51"/>
      <c r="C64" s="52"/>
      <c r="D64" s="52"/>
      <c r="E64" s="53"/>
      <c r="F64" s="34">
        <f t="shared" si="11"/>
        <v>0</v>
      </c>
      <c r="G64" s="53"/>
      <c r="H64" s="54"/>
      <c r="I64" s="55"/>
      <c r="K64" s="75" t="str">
        <f t="shared" si="12"/>
        <v/>
      </c>
      <c r="L64" s="75"/>
    </row>
    <row r="65" spans="1:16" s="30" customFormat="1" ht="12" x14ac:dyDescent="0.2">
      <c r="A65" s="90" t="s">
        <v>13</v>
      </c>
      <c r="B65" s="90"/>
      <c r="C65" s="90"/>
      <c r="D65" s="90"/>
      <c r="E65" s="90"/>
      <c r="F65" s="29">
        <f>SUM(F58:F64)</f>
        <v>0</v>
      </c>
      <c r="G65" s="53"/>
      <c r="H65" s="54"/>
      <c r="I65" s="54"/>
      <c r="K65" s="75"/>
      <c r="L65" s="75"/>
    </row>
    <row r="66" spans="1:16" s="31" customFormat="1" ht="12.75" x14ac:dyDescent="0.2">
      <c r="A66" s="89" t="s">
        <v>26</v>
      </c>
      <c r="B66" s="89"/>
      <c r="C66" s="89"/>
      <c r="D66" s="89"/>
      <c r="E66" s="89"/>
      <c r="F66" s="89"/>
      <c r="G66" s="89"/>
      <c r="H66" s="89"/>
      <c r="I66" s="89"/>
      <c r="K66" s="75"/>
      <c r="L66" s="75"/>
      <c r="P66" s="2"/>
    </row>
    <row r="67" spans="1:16" s="31" customFormat="1" ht="12" x14ac:dyDescent="0.2">
      <c r="A67" s="50"/>
      <c r="B67" s="51"/>
      <c r="C67" s="52"/>
      <c r="D67" s="52"/>
      <c r="E67" s="53"/>
      <c r="F67" s="34">
        <f t="shared" ref="F67:F73" si="13">D67*E67</f>
        <v>0</v>
      </c>
      <c r="G67" s="53"/>
      <c r="H67" s="54"/>
      <c r="I67" s="55"/>
      <c r="K67" s="75" t="str">
        <f>IF(AND(F67&lt;&gt;0,G67=""),"Išskleiskite sąrašą ir pasirinkite veiklos kodą / numerį","")</f>
        <v/>
      </c>
      <c r="L67" s="75"/>
    </row>
    <row r="68" spans="1:16" s="31" customFormat="1" ht="12" x14ac:dyDescent="0.2">
      <c r="A68" s="50"/>
      <c r="B68" s="51"/>
      <c r="C68" s="52"/>
      <c r="D68" s="52"/>
      <c r="E68" s="53"/>
      <c r="F68" s="34">
        <f t="shared" si="13"/>
        <v>0</v>
      </c>
      <c r="G68" s="53"/>
      <c r="H68" s="54"/>
      <c r="I68" s="55"/>
      <c r="K68" s="75" t="str">
        <f t="shared" ref="K68:K73" si="14">IF(AND(F68&lt;&gt;0,G68=""),"Išskleiskite sąrašą ir pasirinkite veiklos kodą / numerį","")</f>
        <v/>
      </c>
      <c r="L68" s="75"/>
    </row>
    <row r="69" spans="1:16" s="31" customFormat="1" ht="12" x14ac:dyDescent="0.2">
      <c r="A69" s="50"/>
      <c r="B69" s="51"/>
      <c r="C69" s="52"/>
      <c r="D69" s="52"/>
      <c r="E69" s="53"/>
      <c r="F69" s="34">
        <f t="shared" si="13"/>
        <v>0</v>
      </c>
      <c r="G69" s="53"/>
      <c r="H69" s="54"/>
      <c r="I69" s="55"/>
      <c r="K69" s="75" t="str">
        <f t="shared" si="14"/>
        <v/>
      </c>
      <c r="L69" s="75"/>
    </row>
    <row r="70" spans="1:16" s="31" customFormat="1" ht="12" x14ac:dyDescent="0.2">
      <c r="A70" s="50"/>
      <c r="B70" s="51"/>
      <c r="C70" s="52"/>
      <c r="D70" s="52"/>
      <c r="E70" s="53"/>
      <c r="F70" s="34">
        <f t="shared" si="13"/>
        <v>0</v>
      </c>
      <c r="G70" s="53"/>
      <c r="H70" s="54"/>
      <c r="I70" s="55"/>
      <c r="K70" s="75" t="str">
        <f t="shared" si="14"/>
        <v/>
      </c>
      <c r="L70" s="75"/>
    </row>
    <row r="71" spans="1:16" s="31" customFormat="1" ht="12" x14ac:dyDescent="0.2">
      <c r="A71" s="50"/>
      <c r="B71" s="51"/>
      <c r="C71" s="52"/>
      <c r="D71" s="52"/>
      <c r="E71" s="53"/>
      <c r="F71" s="34">
        <f t="shared" si="13"/>
        <v>0</v>
      </c>
      <c r="G71" s="53"/>
      <c r="H71" s="54"/>
      <c r="I71" s="55"/>
      <c r="K71" s="75" t="str">
        <f t="shared" si="14"/>
        <v/>
      </c>
      <c r="L71" s="75"/>
    </row>
    <row r="72" spans="1:16" s="31" customFormat="1" ht="12" x14ac:dyDescent="0.2">
      <c r="A72" s="50"/>
      <c r="B72" s="51"/>
      <c r="C72" s="52"/>
      <c r="D72" s="52"/>
      <c r="E72" s="53"/>
      <c r="F72" s="34">
        <f t="shared" si="13"/>
        <v>0</v>
      </c>
      <c r="G72" s="53"/>
      <c r="H72" s="54"/>
      <c r="I72" s="55"/>
      <c r="K72" s="75" t="str">
        <f t="shared" si="14"/>
        <v/>
      </c>
      <c r="L72" s="75"/>
    </row>
    <row r="73" spans="1:16" s="31" customFormat="1" ht="12" x14ac:dyDescent="0.2">
      <c r="A73" s="50"/>
      <c r="B73" s="51"/>
      <c r="C73" s="52"/>
      <c r="D73" s="52"/>
      <c r="E73" s="53"/>
      <c r="F73" s="34">
        <f t="shared" si="13"/>
        <v>0</v>
      </c>
      <c r="G73" s="53"/>
      <c r="H73" s="54"/>
      <c r="I73" s="55"/>
      <c r="K73" s="75" t="str">
        <f t="shared" si="14"/>
        <v/>
      </c>
      <c r="L73" s="75"/>
    </row>
    <row r="74" spans="1:16" s="30" customFormat="1" ht="12" x14ac:dyDescent="0.2">
      <c r="A74" s="90" t="s">
        <v>27</v>
      </c>
      <c r="B74" s="90"/>
      <c r="C74" s="90"/>
      <c r="D74" s="90"/>
      <c r="E74" s="90"/>
      <c r="F74" s="29">
        <f>SUM(F67:F73)</f>
        <v>0</v>
      </c>
      <c r="G74" s="53"/>
      <c r="H74" s="54"/>
      <c r="I74" s="54"/>
      <c r="K74" s="75"/>
      <c r="L74" s="75"/>
    </row>
    <row r="75" spans="1:16" s="32" customFormat="1" x14ac:dyDescent="0.25">
      <c r="A75" s="91" t="s">
        <v>18</v>
      </c>
      <c r="B75" s="91"/>
      <c r="C75" s="91"/>
      <c r="D75" s="91"/>
      <c r="E75" s="91"/>
      <c r="F75" s="38">
        <f>+F20++F29+F38+F47+F56+F65+F74</f>
        <v>0</v>
      </c>
      <c r="G75" s="59"/>
      <c r="H75" s="60"/>
      <c r="I75" s="60"/>
      <c r="K75" s="22"/>
      <c r="L75" s="22"/>
    </row>
    <row r="76" spans="1:16" s="32" customFormat="1" x14ac:dyDescent="0.25">
      <c r="A76" s="88" t="s">
        <v>40</v>
      </c>
      <c r="B76" s="88"/>
      <c r="C76" s="88"/>
      <c r="D76" s="88"/>
      <c r="E76" s="88"/>
      <c r="F76" s="88"/>
      <c r="G76" s="88"/>
      <c r="H76" s="88"/>
      <c r="I76" s="88"/>
      <c r="K76" s="22"/>
      <c r="L76" s="22"/>
    </row>
    <row r="77" spans="1:16" s="32" customFormat="1" x14ac:dyDescent="0.25">
      <c r="A77" s="91" t="s">
        <v>19</v>
      </c>
      <c r="B77" s="91"/>
      <c r="C77" s="91"/>
      <c r="D77" s="91"/>
      <c r="E77" s="91"/>
      <c r="F77" s="61">
        <f>ROUNDDOWN((F20+F29)*0.15,2)</f>
        <v>0</v>
      </c>
      <c r="G77" s="39" t="s">
        <v>0</v>
      </c>
      <c r="H77" s="40"/>
      <c r="I77" s="77"/>
      <c r="K77" s="83" t="e">
        <f>H90</f>
        <v>#DIV/0!</v>
      </c>
      <c r="L77" s="74" t="e">
        <f>I90</f>
        <v>#DIV/0!</v>
      </c>
    </row>
    <row r="78" spans="1:16" s="32" customFormat="1" x14ac:dyDescent="0.25">
      <c r="A78" s="99" t="s">
        <v>14</v>
      </c>
      <c r="B78" s="99"/>
      <c r="C78" s="99"/>
      <c r="D78" s="99"/>
      <c r="E78" s="99"/>
      <c r="F78" s="44">
        <f>+F75+F77</f>
        <v>0</v>
      </c>
      <c r="G78" s="41"/>
      <c r="H78" s="42"/>
      <c r="I78" s="78"/>
      <c r="K78" s="22"/>
      <c r="L78" s="22"/>
    </row>
    <row r="79" spans="1:16" x14ac:dyDescent="0.25">
      <c r="A79" s="11"/>
      <c r="B79" s="11"/>
      <c r="C79" s="11"/>
      <c r="D79" s="11"/>
      <c r="E79" s="11"/>
      <c r="F79" s="11"/>
      <c r="G79" s="17"/>
      <c r="H79" s="11"/>
      <c r="I79" s="11"/>
    </row>
    <row r="80" spans="1:16" s="32" customFormat="1" x14ac:dyDescent="0.25">
      <c r="A80" s="98" t="s">
        <v>44</v>
      </c>
      <c r="B80" s="98"/>
      <c r="C80" s="98"/>
      <c r="D80" s="98"/>
      <c r="E80" s="98"/>
      <c r="F80" s="62">
        <f>SUMIF(G12:G74,"PA",F12:F74)</f>
        <v>0</v>
      </c>
      <c r="G80" s="43"/>
      <c r="K80" s="22"/>
      <c r="L80" s="22"/>
    </row>
    <row r="81" spans="1:12" s="32" customFormat="1" x14ac:dyDescent="0.25">
      <c r="A81" s="98" t="s">
        <v>15</v>
      </c>
      <c r="B81" s="98"/>
      <c r="C81" s="98"/>
      <c r="D81" s="98"/>
      <c r="E81" s="98"/>
      <c r="F81" s="62">
        <f>F75-F80-F82</f>
        <v>0</v>
      </c>
      <c r="G81" s="43"/>
      <c r="K81" s="22"/>
      <c r="L81" s="22"/>
    </row>
    <row r="82" spans="1:12" s="32" customFormat="1" x14ac:dyDescent="0.25">
      <c r="A82" s="98" t="s">
        <v>41</v>
      </c>
      <c r="B82" s="98"/>
      <c r="C82" s="98"/>
      <c r="D82" s="98"/>
      <c r="E82" s="98"/>
      <c r="F82" s="62">
        <f>SUMIF(G12:G74,"GS",F12:F74)</f>
        <v>0</v>
      </c>
      <c r="K82" s="83" t="e">
        <f>H92</f>
        <v>#DIV/0!</v>
      </c>
      <c r="L82" s="74" t="e">
        <f>I92</f>
        <v>#DIV/0!</v>
      </c>
    </row>
    <row r="83" spans="1:12" s="32" customFormat="1" x14ac:dyDescent="0.25">
      <c r="A83" s="98" t="s">
        <v>42</v>
      </c>
      <c r="B83" s="98"/>
      <c r="C83" s="98"/>
      <c r="D83" s="98"/>
      <c r="E83" s="98"/>
      <c r="F83" s="62">
        <f>F77</f>
        <v>0</v>
      </c>
      <c r="G83" s="43"/>
      <c r="K83" s="22"/>
      <c r="L83" s="22"/>
    </row>
    <row r="86" spans="1:12" ht="30" x14ac:dyDescent="0.25">
      <c r="A86" s="63" t="s">
        <v>45</v>
      </c>
      <c r="F86" s="68" t="s">
        <v>49</v>
      </c>
      <c r="G86" s="68" t="s">
        <v>50</v>
      </c>
      <c r="H86" s="69" t="s">
        <v>51</v>
      </c>
    </row>
    <row r="87" spans="1:12" s="36" customFormat="1" ht="4.5" x14ac:dyDescent="0.15">
      <c r="A87" s="64"/>
      <c r="G87" s="37"/>
      <c r="K87" s="76"/>
      <c r="L87" s="76"/>
    </row>
    <row r="88" spans="1:12" x14ac:dyDescent="0.25">
      <c r="A88" s="65" t="s">
        <v>46</v>
      </c>
      <c r="E88" s="35"/>
      <c r="F88" s="70">
        <v>0</v>
      </c>
      <c r="G88" s="79">
        <v>0.1</v>
      </c>
      <c r="H88" s="80" t="e">
        <f>ROUND(F29/F78,5)</f>
        <v>#DIV/0!</v>
      </c>
      <c r="I88" s="71" t="e">
        <f>IF(H88&gt;G88,"Per daug!","ok")</f>
        <v>#DIV/0!</v>
      </c>
    </row>
    <row r="89" spans="1:12" s="36" customFormat="1" ht="4.5" x14ac:dyDescent="0.15">
      <c r="A89" s="66"/>
      <c r="E89" s="37"/>
      <c r="F89" s="72"/>
      <c r="G89" s="81"/>
      <c r="H89" s="82"/>
      <c r="I89" s="73"/>
      <c r="K89" s="76"/>
      <c r="L89" s="76"/>
    </row>
    <row r="90" spans="1:12" x14ac:dyDescent="0.25">
      <c r="A90" s="65" t="s">
        <v>47</v>
      </c>
      <c r="E90" s="35"/>
      <c r="F90" s="70">
        <v>0</v>
      </c>
      <c r="G90" s="79">
        <v>0.15</v>
      </c>
      <c r="H90" s="80" t="e">
        <f>ROUND(F77/SUM(F20,F29),5)</f>
        <v>#DIV/0!</v>
      </c>
      <c r="I90" s="71" t="e">
        <f>IF(H90&gt;G90,"Per daug!","ok")</f>
        <v>#DIV/0!</v>
      </c>
    </row>
    <row r="91" spans="1:12" s="36" customFormat="1" ht="4.5" x14ac:dyDescent="0.15">
      <c r="A91" s="66"/>
      <c r="E91" s="37"/>
      <c r="F91" s="72"/>
      <c r="G91" s="81"/>
      <c r="H91" s="82"/>
      <c r="I91" s="73"/>
      <c r="K91" s="76"/>
      <c r="L91" s="76"/>
    </row>
    <row r="92" spans="1:12" x14ac:dyDescent="0.25">
      <c r="A92" s="67" t="s">
        <v>48</v>
      </c>
      <c r="E92" s="35"/>
      <c r="F92" s="79">
        <v>0.1</v>
      </c>
      <c r="G92" s="79">
        <v>0.15</v>
      </c>
      <c r="H92" s="80" t="e">
        <f>ROUND(F82/F78,5)</f>
        <v>#DIV/0!</v>
      </c>
      <c r="I92" s="71" t="e">
        <f>IF(H92&lt;F92,"Per mažai!",IF(H92&gt;G92,"Per daug!","ok"))</f>
        <v>#DIV/0!</v>
      </c>
    </row>
    <row r="93" spans="1:12" x14ac:dyDescent="0.25">
      <c r="E93" s="35"/>
      <c r="G93"/>
    </row>
  </sheetData>
  <sheetProtection algorithmName="SHA-512" hashValue="Xg8a+XgMSzXfoZ/Qq7zPXcIXI2vx32ep0gIYPa3tgXgbf/dlPbgqs3kkUIvuG8jR1XyeQCLDX0gn1ofLStjjug==" saltValue="Z2JPoafC1u4xZUtRenWrDg==" spinCount="100000" sheet="1" objects="1" scenarios="1"/>
  <mergeCells count="31">
    <mergeCell ref="A82:E82"/>
    <mergeCell ref="A83:E83"/>
    <mergeCell ref="A74:E74"/>
    <mergeCell ref="A80:E80"/>
    <mergeCell ref="A81:E81"/>
    <mergeCell ref="A76:I76"/>
    <mergeCell ref="A77:E77"/>
    <mergeCell ref="A78:E78"/>
    <mergeCell ref="A11:I11"/>
    <mergeCell ref="A12:I12"/>
    <mergeCell ref="A65:E65"/>
    <mergeCell ref="A66:I66"/>
    <mergeCell ref="A75:E75"/>
    <mergeCell ref="A30:I30"/>
    <mergeCell ref="A38:E38"/>
    <mergeCell ref="A21:I21"/>
    <mergeCell ref="A29:E29"/>
    <mergeCell ref="A20:E20"/>
    <mergeCell ref="A47:E47"/>
    <mergeCell ref="A48:I48"/>
    <mergeCell ref="A56:E56"/>
    <mergeCell ref="A39:I39"/>
    <mergeCell ref="A57:I57"/>
    <mergeCell ref="A8:B8"/>
    <mergeCell ref="A9:B9"/>
    <mergeCell ref="A2:B2"/>
    <mergeCell ref="A3:B3"/>
    <mergeCell ref="A4:B4"/>
    <mergeCell ref="A5:B5"/>
    <mergeCell ref="A7:B7"/>
    <mergeCell ref="A6:B6"/>
  </mergeCells>
  <conditionalFormatting sqref="G13:G19">
    <cfRule type="expression" dxfId="15" priority="30">
      <formula>AND(F13&lt;&gt;0,G13="")</formula>
    </cfRule>
  </conditionalFormatting>
  <conditionalFormatting sqref="G22:G28">
    <cfRule type="expression" dxfId="14" priority="29">
      <formula>AND(F22&lt;&gt;0,G22="")</formula>
    </cfRule>
  </conditionalFormatting>
  <conditionalFormatting sqref="G31:G37">
    <cfRule type="expression" dxfId="13" priority="28">
      <formula>AND(F31&lt;&gt;0,G31="")</formula>
    </cfRule>
  </conditionalFormatting>
  <conditionalFormatting sqref="G40:G46">
    <cfRule type="expression" dxfId="12" priority="27">
      <formula>AND(F40&lt;&gt;0,G40="")</formula>
    </cfRule>
  </conditionalFormatting>
  <conditionalFormatting sqref="G49:G55">
    <cfRule type="expression" dxfId="11" priority="26">
      <formula>AND(F49&lt;&gt;0,G49="")</formula>
    </cfRule>
  </conditionalFormatting>
  <conditionalFormatting sqref="G58:G64">
    <cfRule type="expression" dxfId="10" priority="25">
      <formula>AND(F58&lt;&gt;0,G58="")</formula>
    </cfRule>
  </conditionalFormatting>
  <conditionalFormatting sqref="G67:G73">
    <cfRule type="expression" dxfId="9" priority="21">
      <formula>AND(F67&lt;&gt;0,G67="")</formula>
    </cfRule>
  </conditionalFormatting>
  <conditionalFormatting sqref="F82">
    <cfRule type="expression" dxfId="8" priority="16">
      <formula>OR($H$92&lt;$F$92,$H$92&gt;$G$92)</formula>
    </cfRule>
  </conditionalFormatting>
  <conditionalFormatting sqref="F29">
    <cfRule type="expression" dxfId="7" priority="35">
      <formula>$H$88&gt;$G$88</formula>
    </cfRule>
  </conditionalFormatting>
  <conditionalFormatting sqref="F77">
    <cfRule type="expression" dxfId="6" priority="36">
      <formula>$H$90&gt;$G$90</formula>
    </cfRule>
  </conditionalFormatting>
  <conditionalFormatting sqref="H92:I92 K82">
    <cfRule type="expression" dxfId="5" priority="7">
      <formula>OR($H$92&lt;$F$92,$H$92&gt;$G$92)</formula>
    </cfRule>
  </conditionalFormatting>
  <conditionalFormatting sqref="H90:I90 K77">
    <cfRule type="expression" dxfId="4" priority="9">
      <formula>$H$90&gt;$G$90</formula>
    </cfRule>
  </conditionalFormatting>
  <conditionalFormatting sqref="H88:I88 K29">
    <cfRule type="expression" dxfId="3" priority="5" stopIfTrue="1">
      <formula>$H$88&gt;$G$88</formula>
    </cfRule>
  </conditionalFormatting>
  <conditionalFormatting sqref="L82">
    <cfRule type="expression" dxfId="2" priority="2">
      <formula>OR($H$92&lt;$F$92,$H$92&gt;$G$92)</formula>
    </cfRule>
  </conditionalFormatting>
  <conditionalFormatting sqref="L77">
    <cfRule type="expression" dxfId="1" priority="3">
      <formula>$H$90&gt;$G$90</formula>
    </cfRule>
  </conditionalFormatting>
  <conditionalFormatting sqref="L29">
    <cfRule type="expression" dxfId="0" priority="1" stopIfTrue="1">
      <formula>$H$88&gt;$G$88</formula>
    </cfRule>
  </conditionalFormatting>
  <pageMargins left="0.39370078740157483" right="0.15748031496062992" top="0.74803149606299213" bottom="0.74803149606299213" header="0.31496062992125984" footer="0.31496062992125984"/>
  <pageSetup paperSize="9" scale="91" fitToHeight="5" orientation="landscape" r:id="rId1"/>
  <headerFooter>
    <oddHeader xml:space="preserve">&amp;RIšsamios projekto paraiškos formos 
Priedas Nr. 3b  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'Įveskite veiklų numerius'!$B$6:$B$14</xm:f>
          </x14:formula1>
          <xm:sqref>G49:G55 G67:G73 G58:G64 G40:G46 G31:G37 G22:G28 G13:G19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ort-id xmlns="4d2b48ff-3a9a-48d2-b92d-d1442516571c" xsi:nil="true"/>
    <Category xmlns="a0a63d15-5681-4e4a-9d64-c3f0a901f20e">Templates</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4F26F89E33524DBCA51305E91BA442" ma:contentTypeVersion="3" ma:contentTypeDescription="Create a new document." ma:contentTypeScope="" ma:versionID="43df5e465a53f060913d6adcc67cfbce">
  <xsd:schema xmlns:xsd="http://www.w3.org/2001/XMLSchema" xmlns:xs="http://www.w3.org/2001/XMLSchema" xmlns:p="http://schemas.microsoft.com/office/2006/metadata/properties" xmlns:ns1="4d2b48ff-3a9a-48d2-b92d-d1442516571c" xmlns:ns3="a0a63d15-5681-4e4a-9d64-c3f0a901f20e" xmlns:ns4="http://schemas.microsoft.com/sharepoint/v4" targetNamespace="http://schemas.microsoft.com/office/2006/metadata/properties" ma:root="true" ma:fieldsID="78f749f3dce03dfd2ee009faf1a7279f" ns1:_="" ns3:_="" ns4:_="">
    <xsd:import namespace="4d2b48ff-3a9a-48d2-b92d-d1442516571c"/>
    <xsd:import namespace="a0a63d15-5681-4e4a-9d64-c3f0a901f20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Sort-id" minOccurs="0"/>
                <xsd:element ref="ns3:Category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b48ff-3a9a-48d2-b92d-d1442516571c" elementFormDefault="qualified">
    <xsd:import namespace="http://schemas.microsoft.com/office/2006/documentManagement/types"/>
    <xsd:import namespace="http://schemas.microsoft.com/office/infopath/2007/PartnerControls"/>
    <xsd:element name="Sort-id" ma:index="0" nillable="true" ma:displayName="Sort-id" ma:decimals="0" ma:internalName="Sort_x002d_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63d15-5681-4e4a-9d64-c3f0a901f20e" elementFormDefault="qualified">
    <xsd:import namespace="http://schemas.microsoft.com/office/2006/documentManagement/types"/>
    <xsd:import namespace="http://schemas.microsoft.com/office/infopath/2007/PartnerControls"/>
    <xsd:element name="Category" ma:index="9" ma:displayName="Category" ma:format="Dropdown" ma:internalName="Category">
      <xsd:simpleType>
        <xsd:restriction base="dms:Choice">
          <xsd:enumeration value="Manuals"/>
          <xsd:enumeration value="Templates"/>
          <xsd:enumeration value="Other"/>
          <xsd:enumeration value="FO Meeting 2019"/>
          <xsd:enumeration value="Finance"/>
          <xsd:enumeration value="Answers to Frequently Asked Question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682186-7EFF-4770-AC1B-3C9065B8F4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11F9C-B0CF-4D5C-A6B0-ED79314BD3D2}">
  <ds:schemaRefs>
    <ds:schemaRef ds:uri="http://schemas.microsoft.com/office/2006/metadata/properties"/>
    <ds:schemaRef ds:uri="http://purl.org/dc/terms/"/>
    <ds:schemaRef ds:uri="a0a63d15-5681-4e4a-9d64-c3f0a901f20e"/>
    <ds:schemaRef ds:uri="http://purl.org/dc/dcmitype/"/>
    <ds:schemaRef ds:uri="4d2b48ff-3a9a-48d2-b92d-d1442516571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sharepoint/v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8C0AB60-5E28-4025-9A43-C5D9E0F6C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b48ff-3a9a-48d2-b92d-d1442516571c"/>
    <ds:schemaRef ds:uri="a0a63d15-5681-4e4a-9d64-c3f0a901f20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Įveskite veiklų numerius</vt:lpstr>
      <vt:lpstr>Pildykite biudžeto formą</vt:lpstr>
      <vt:lpstr>'Pildykite biudžeto formą'!Print_Area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E_C4 - Project Budget Template</dc:title>
  <dc:creator>NRC Roving FM</dc:creator>
  <cp:lastModifiedBy>irenast</cp:lastModifiedBy>
  <cp:lastPrinted>2020-04-25T15:03:35Z</cp:lastPrinted>
  <dcterms:created xsi:type="dcterms:W3CDTF">2016-03-14T10:55:09Z</dcterms:created>
  <dcterms:modified xsi:type="dcterms:W3CDTF">2022-01-17T10:00:24Z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0x010100114F26F89E33524DBCA51305E91BA442</vt:lpwstr>
  </property>
</Properties>
</file>